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loodriver\Desktop\"/>
    </mc:Choice>
  </mc:AlternateContent>
  <bookViews>
    <workbookView xWindow="0" yWindow="0" windowWidth="21570" windowHeight="7980"/>
  </bookViews>
  <sheets>
    <sheet name="End poin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8" i="1" l="1"/>
  <c r="E170" i="1"/>
  <c r="E194" i="1"/>
  <c r="E192" i="1"/>
  <c r="E190" i="1"/>
  <c r="E186" i="1"/>
  <c r="E184" i="1"/>
  <c r="E182" i="1"/>
  <c r="E180" i="1"/>
  <c r="E178" i="1"/>
  <c r="E176" i="1"/>
  <c r="E174" i="1"/>
  <c r="E172" i="1"/>
  <c r="E168" i="1"/>
  <c r="E166" i="1"/>
  <c r="E164" i="1"/>
  <c r="E162" i="1"/>
  <c r="E160" i="1"/>
  <c r="E159" i="1"/>
  <c r="E157" i="1"/>
  <c r="E155" i="1"/>
  <c r="E153" i="1"/>
  <c r="E151" i="1"/>
  <c r="E149" i="1"/>
  <c r="E147" i="1"/>
  <c r="E145" i="1"/>
  <c r="E143" i="1"/>
  <c r="E141" i="1"/>
  <c r="E139" i="1"/>
  <c r="E137" i="1"/>
  <c r="E135" i="1"/>
  <c r="E133" i="1"/>
  <c r="E131" i="1"/>
  <c r="E129" i="1"/>
  <c r="E127" i="1"/>
  <c r="E125" i="1"/>
  <c r="E123" i="1"/>
  <c r="E121" i="1"/>
  <c r="E119" i="1"/>
  <c r="E117" i="1"/>
  <c r="E115" i="1"/>
  <c r="E113" i="1"/>
  <c r="E111" i="1"/>
  <c r="E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09" i="1"/>
  <c r="F76" i="1"/>
  <c r="E76" i="1"/>
  <c r="F15" i="1"/>
  <c r="E15" i="1"/>
</calcChain>
</file>

<file path=xl/sharedStrings.xml><?xml version="1.0" encoding="utf-8"?>
<sst xmlns="http://schemas.openxmlformats.org/spreadsheetml/2006/main" count="560" uniqueCount="161">
  <si>
    <t>User: USER</t>
  </si>
  <si>
    <t>Path: D:\Program Files (x86)\BMG\CLARIOstar\User\Data\</t>
  </si>
  <si>
    <t>Test ID: 29</t>
  </si>
  <si>
    <t>Test Name: GFP_on surface</t>
  </si>
  <si>
    <t>Date: 11.10.2016</t>
  </si>
  <si>
    <t>Time: 10:14:43</t>
  </si>
  <si>
    <t>ID1: WSN_151WT: GFP coated</t>
  </si>
  <si>
    <t>ID2: SDS: 1, 0.75, 0.5, 0.25 %; Tween20: 22, 24, 26, 28 %</t>
  </si>
  <si>
    <t>ID3: SH1: 12, 14, 16, 18 %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</si>
  <si>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</si>
  <si>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</si>
  <si>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</si>
  <si>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</si>
  <si>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</si>
  <si>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</si>
  <si>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</si>
  <si>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</si>
  <si>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</si>
  <si>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</si>
  <si>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</si>
  <si>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</si>
  <si>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</si>
  <si>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</si>
  <si>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</si>
  <si>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</si>
  <si>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B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</si>
  <si>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</si>
  <si>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</si>
  <si>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</si>
  <si>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</si>
  <si>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</si>
  <si>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</si>
  <si>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</si>
  <si>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</si>
  <si>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</si>
  <si>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</si>
  <si>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C</t>
  </si>
  <si>
    <t>Sample X21</t>
  </si>
  <si>
    <t>Sample X22</t>
  </si>
  <si>
    <t>Sample X23</t>
  </si>
  <si>
    <t>Sample X24</t>
  </si>
  <si>
    <t>Sample X25</t>
  </si>
  <si>
    <t>Sample X26</t>
  </si>
  <si>
    <t>Sample X27</t>
  </si>
  <si>
    <t>Sample X28</t>
  </si>
  <si>
    <t>Sample X29</t>
  </si>
  <si>
    <t>Sample X30</t>
  </si>
  <si>
    <t>D</t>
  </si>
  <si>
    <t>Sample X31</t>
  </si>
  <si>
    <t>Sample X32</t>
  </si>
  <si>
    <t>Sample X33</t>
  </si>
  <si>
    <t>Sample X34</t>
  </si>
  <si>
    <t>Sample X35</t>
  </si>
  <si>
    <t>Sample X36</t>
  </si>
  <si>
    <t>Sample X37</t>
  </si>
  <si>
    <t>Sample X38</t>
  </si>
  <si>
    <t>Sample X39</t>
  </si>
  <si>
    <t>Sample X40</t>
  </si>
  <si>
    <t>E</t>
  </si>
  <si>
    <t>Sample X41</t>
  </si>
  <si>
    <t>Sample X42</t>
  </si>
  <si>
    <t>Sample X43</t>
  </si>
  <si>
    <t>Sample X44</t>
  </si>
  <si>
    <t>Sample X45</t>
  </si>
  <si>
    <t>Sample X46</t>
  </si>
  <si>
    <t>Sample X47</t>
  </si>
  <si>
    <t>Sample X48</t>
  </si>
  <si>
    <t>Sample X49</t>
  </si>
  <si>
    <t>Sample X50</t>
  </si>
  <si>
    <t>Blank B</t>
  </si>
  <si>
    <t>F</t>
  </si>
  <si>
    <t>Sample X51</t>
  </si>
  <si>
    <t>Sample X52</t>
  </si>
  <si>
    <t>Sample X53</t>
  </si>
  <si>
    <t>Sample X54</t>
  </si>
  <si>
    <t>Sample X55</t>
  </si>
  <si>
    <t>Sample X56</t>
  </si>
  <si>
    <t>Sample X57</t>
  </si>
  <si>
    <t>Sample X58</t>
  </si>
  <si>
    <t>Sample X59</t>
  </si>
  <si>
    <t>Sample X60</t>
  </si>
  <si>
    <t>G</t>
  </si>
  <si>
    <t>Sample X61</t>
  </si>
  <si>
    <t>Sample X62</t>
  </si>
  <si>
    <t>Sample X63</t>
  </si>
  <si>
    <t>Sample X64</t>
  </si>
  <si>
    <t>Sample X65</t>
  </si>
  <si>
    <t>Sample X66</t>
  </si>
  <si>
    <t>Sample X67</t>
  </si>
  <si>
    <t>Sample X68</t>
  </si>
  <si>
    <t>Sample X69</t>
  </si>
  <si>
    <t>Sample X70</t>
  </si>
  <si>
    <t>Sample X83</t>
  </si>
  <si>
    <t>Sample X84</t>
  </si>
  <si>
    <t>H</t>
  </si>
  <si>
    <t>Sample X71</t>
  </si>
  <si>
    <t>Sample X72</t>
  </si>
  <si>
    <t>Sample X73</t>
  </si>
  <si>
    <t>Sample X74</t>
  </si>
  <si>
    <t>Sample X75</t>
  </si>
  <si>
    <t>Sample X76</t>
  </si>
  <si>
    <t>Sample X77</t>
  </si>
  <si>
    <t>Sample X78</t>
  </si>
  <si>
    <t>Sample X79</t>
  </si>
  <si>
    <t>Sample X80</t>
  </si>
  <si>
    <t>Sample X81</t>
  </si>
  <si>
    <t>Sample X82</t>
  </si>
  <si>
    <t>Test ID: 30</t>
  </si>
  <si>
    <t>Test Name: GFP_on surfacewashed</t>
  </si>
  <si>
    <t>Time: 12:12:05</t>
  </si>
  <si>
    <t>ID1: WSN_151WT: GFP washed</t>
  </si>
  <si>
    <t>SDS 1,00%</t>
  </si>
  <si>
    <t>SDS 0,75%</t>
  </si>
  <si>
    <t>SDS 0,50%</t>
  </si>
  <si>
    <t>SDS 0,25%</t>
  </si>
  <si>
    <t>Tween20 22,00%</t>
  </si>
  <si>
    <t>SDS 1,00% + Nanobody</t>
  </si>
  <si>
    <t>SDS 0,75% + Nanobody</t>
  </si>
  <si>
    <t>SDS 0,50% + Nanobody</t>
  </si>
  <si>
    <t>SDS 0,25% + Nanobody</t>
  </si>
  <si>
    <t>Tween20 22,00% + Nanobody</t>
  </si>
  <si>
    <t>SDS 1,00% + Spore</t>
  </si>
  <si>
    <t>SDS 0,75% + Spore</t>
  </si>
  <si>
    <t>SDS 0,50% + Spore</t>
  </si>
  <si>
    <t>SDS 0,25% + Spore</t>
  </si>
  <si>
    <t>SDS 0,25%+ Spore</t>
  </si>
  <si>
    <t>Tween20 22,00% + Spore</t>
  </si>
  <si>
    <t>Tween20 24,00%</t>
  </si>
  <si>
    <t>Tween20 26,00%</t>
  </si>
  <si>
    <t>Tween20 28,00%</t>
  </si>
  <si>
    <t>SH1 12,00%</t>
  </si>
  <si>
    <t>SH1 14,00%</t>
  </si>
  <si>
    <t>Tween20 24,00%  + Nanobody</t>
  </si>
  <si>
    <t>Tween20 26,00%  + Nanobody</t>
  </si>
  <si>
    <t>Tween20 28,00%  + Nanobody</t>
  </si>
  <si>
    <t>SH1 12,00%  + Nanobody</t>
  </si>
  <si>
    <t>SH1 14,00%  + Nanobody</t>
  </si>
  <si>
    <t>Blank</t>
  </si>
  <si>
    <t>Tween20 24,00% + Spore</t>
  </si>
  <si>
    <t>Tween20 26,00% + Spore</t>
  </si>
  <si>
    <t>Tween20 28,00% + Spore</t>
  </si>
  <si>
    <t>SH1 12,00% + Spore</t>
  </si>
  <si>
    <t>SH1 14,00% + Spore</t>
  </si>
  <si>
    <t>NC 6 (Empty)</t>
  </si>
  <si>
    <t>SH1 16,00%</t>
  </si>
  <si>
    <t>SH1 16,00% + Spore</t>
  </si>
  <si>
    <t>SH1 18,00% + Nanobody</t>
  </si>
  <si>
    <t>NC 1 (GFP coated)</t>
  </si>
  <si>
    <t>NC 3 (WT Spore in PBS)</t>
  </si>
  <si>
    <t>NC 5 (Nanobody in PBS)</t>
  </si>
  <si>
    <t>SH1 16,00% + Nanobody</t>
  </si>
  <si>
    <t>SH1 18,00%</t>
  </si>
  <si>
    <t>SH1 18,00% + Spore</t>
  </si>
  <si>
    <t>NC 2 (PBS)</t>
  </si>
  <si>
    <t>NC 4 ( 159Z Spore in PBS)</t>
  </si>
  <si>
    <t>PC (2% SDS)</t>
  </si>
  <si>
    <t>GFP coated</t>
  </si>
  <si>
    <t>average</t>
  </si>
  <si>
    <t>standard diviation</t>
  </si>
  <si>
    <t>efficiency</t>
  </si>
  <si>
    <t>Average efficiency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</si>
</sst>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1" fillId="0" borderId="3" xfId="0" applyFont="1" applyBorder="1" applyAlignment="1">
      <alignment horizontal="center" wrapText="1"/>
    </xf>
    <xf numFmtId="0" fontId="0" fillId="0" borderId="6" xfId="0" applyBorder="1" applyAlignment="1">
      <alignment horizontal="right"/>
    </xf>
    <xf numFmtId="0" fontId="0" fillId="0" borderId="0" xfId="0" applyBorder="1" applyAlignment="1">
      <alignment horizontal="right"/>
    </xf>
    <xf numFmtId="0" fontId="1" fillId="0" borderId="10" xfId="0" applyFont="1" applyBorder="1" applyAlignment="1">
      <alignment horizontal="center" wrapText="1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1" fillId="0" borderId="0" xfId="0" applyFont="1" applyFill="1" applyBorder="1" applyAlignment="1">
      <alignment horizontal="center" wrapText="1"/>
    </xf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1"/>
  <sheetViews>
    <sheetView tabSelected="1" zoomScale="85" zoomScaleNormal="85" workbookViewId="0">
      <selection activeCell="D211" sqref="D211"/>
    </sheetView>
  </sheetViews>
  <sheetFormatPr baseColWidth="10" defaultRowHeight="15" x14ac:dyDescent="0.25"/>
  <cols>
    <col min="1" max="1" width="26" customWidth="1"/>
    <col min="3" max="3" width="37" customWidth="1"/>
  </cols>
  <sheetData>
    <row r="1" spans="1:16" x14ac:dyDescent="0.25">
      <c r="A1" s="1" t="s">
        <v>0</v>
      </c>
      <c r="M1" s="1" t="s">
        <v>0</v>
      </c>
    </row>
    <row r="2" spans="1:16" x14ac:dyDescent="0.25">
      <c r="A2" s="1" t="s">
        <v>1</v>
      </c>
      <c r="M2" s="1" t="s">
        <v>1</v>
      </c>
    </row>
    <row r="3" spans="1:16" x14ac:dyDescent="0.25">
      <c r="A3" s="1" t="s">
        <v>2</v>
      </c>
      <c r="M3" s="1" t="s">
        <v>107</v>
      </c>
    </row>
    <row r="4" spans="1:16" x14ac:dyDescent="0.25">
      <c r="A4" s="1" t="s">
        <v>3</v>
      </c>
      <c r="M4" s="1" t="s">
        <v>108</v>
      </c>
    </row>
    <row r="5" spans="1:16" x14ac:dyDescent="0.25">
      <c r="A5" s="1" t="s">
        <v>4</v>
      </c>
      <c r="M5" s="1" t="s">
        <v>4</v>
      </c>
    </row>
    <row r="6" spans="1:16" x14ac:dyDescent="0.25">
      <c r="A6" s="1" t="s">
        <v>5</v>
      </c>
      <c r="M6" s="1" t="s">
        <v>109</v>
      </c>
    </row>
    <row r="7" spans="1:16" x14ac:dyDescent="0.25">
      <c r="A7" s="1" t="s">
        <v>6</v>
      </c>
      <c r="M7" s="1" t="s">
        <v>110</v>
      </c>
    </row>
    <row r="8" spans="1:16" x14ac:dyDescent="0.25">
      <c r="A8" s="1" t="s">
        <v>7</v>
      </c>
      <c r="M8" s="1" t="s">
        <v>7</v>
      </c>
    </row>
    <row r="9" spans="1:16" x14ac:dyDescent="0.25">
      <c r="A9" s="1" t="s">
        <v>8</v>
      </c>
      <c r="M9" s="1" t="s">
        <v>8</v>
      </c>
    </row>
    <row r="10" spans="1:16" x14ac:dyDescent="0.25">
      <c r="A10" s="1" t="s">
        <v>9</v>
      </c>
      <c r="M10" s="1" t="s">
        <v>9</v>
      </c>
    </row>
    <row r="13" spans="1:16" ht="90.75" thickBot="1" x14ac:dyDescent="0.3">
      <c r="A13" s="2" t="s">
        <v>10</v>
      </c>
      <c r="B13" s="3" t="s">
        <v>11</v>
      </c>
      <c r="C13" s="11" t="s">
        <v>12</v>
      </c>
      <c r="D13" s="8" t="s">
        <v>13</v>
      </c>
      <c r="E13" s="14" t="s">
        <v>157</v>
      </c>
      <c r="F13" s="14" t="s">
        <v>158</v>
      </c>
      <c r="M13" s="2" t="s">
        <v>10</v>
      </c>
      <c r="N13" s="3" t="s">
        <v>11</v>
      </c>
      <c r="O13" s="11" t="s">
        <v>12</v>
      </c>
      <c r="P13" s="8" t="s">
        <v>13</v>
      </c>
    </row>
    <row r="14" spans="1:16" x14ac:dyDescent="0.25">
      <c r="A14" s="4"/>
      <c r="B14" s="5"/>
      <c r="C14" s="12" t="s">
        <v>14</v>
      </c>
      <c r="D14" s="9">
        <v>496</v>
      </c>
      <c r="M14" s="4"/>
      <c r="N14" s="5"/>
      <c r="O14" s="12" t="s">
        <v>14</v>
      </c>
      <c r="P14" s="9">
        <v>496</v>
      </c>
    </row>
    <row r="15" spans="1:16" x14ac:dyDescent="0.25">
      <c r="A15" s="6" t="s">
        <v>15</v>
      </c>
      <c r="B15" s="7">
        <v>1</v>
      </c>
      <c r="C15" s="13" t="s">
        <v>156</v>
      </c>
      <c r="D15" s="10">
        <v>2865</v>
      </c>
      <c r="E15" s="15">
        <f>AVERAGE(D15:D64,D66:D75,D78:D101)</f>
        <v>2965.75</v>
      </c>
      <c r="F15" s="15">
        <f>_xlfn.STDEV.P(D15:D64,D66:D75,D78:D101)</f>
        <v>231.56470220982257</v>
      </c>
      <c r="M15" s="6" t="s">
        <v>15</v>
      </c>
      <c r="N15" s="7">
        <v>1</v>
      </c>
      <c r="O15" s="13" t="s">
        <v>111</v>
      </c>
      <c r="P15" s="10">
        <v>741</v>
      </c>
    </row>
    <row r="16" spans="1:16" x14ac:dyDescent="0.25">
      <c r="A16" s="6" t="s">
        <v>15</v>
      </c>
      <c r="B16" s="7">
        <v>2</v>
      </c>
      <c r="C16" s="13" t="s">
        <v>16</v>
      </c>
      <c r="D16" s="10">
        <v>2853</v>
      </c>
      <c r="M16" s="6" t="s">
        <v>15</v>
      </c>
      <c r="N16" s="7">
        <v>2</v>
      </c>
      <c r="O16" s="13" t="s">
        <v>111</v>
      </c>
      <c r="P16" s="10">
        <v>790</v>
      </c>
    </row>
    <row r="17" spans="1:16" x14ac:dyDescent="0.25">
      <c r="A17" s="6" t="s">
        <v>15</v>
      </c>
      <c r="B17" s="7">
        <v>3</v>
      </c>
      <c r="C17" s="13" t="s">
        <v>17</v>
      </c>
      <c r="D17" s="10">
        <v>2548</v>
      </c>
      <c r="M17" s="6" t="s">
        <v>15</v>
      </c>
      <c r="N17" s="7">
        <v>3</v>
      </c>
      <c r="O17" s="13" t="s">
        <v>112</v>
      </c>
      <c r="P17" s="10">
        <v>993</v>
      </c>
    </row>
    <row r="18" spans="1:16" x14ac:dyDescent="0.25">
      <c r="A18" s="6" t="s">
        <v>15</v>
      </c>
      <c r="B18" s="7">
        <v>4</v>
      </c>
      <c r="C18" s="13" t="s">
        <v>18</v>
      </c>
      <c r="D18" s="10">
        <v>2397</v>
      </c>
      <c r="M18" s="6" t="s">
        <v>15</v>
      </c>
      <c r="N18" s="7">
        <v>4</v>
      </c>
      <c r="O18" s="13" t="s">
        <v>112</v>
      </c>
      <c r="P18" s="10">
        <v>1862</v>
      </c>
    </row>
    <row r="19" spans="1:16" x14ac:dyDescent="0.25">
      <c r="A19" s="6" t="s">
        <v>15</v>
      </c>
      <c r="B19" s="7">
        <v>5</v>
      </c>
      <c r="C19" s="13" t="s">
        <v>19</v>
      </c>
      <c r="D19" s="10">
        <v>2753</v>
      </c>
      <c r="M19" s="6" t="s">
        <v>15</v>
      </c>
      <c r="N19" s="7">
        <v>5</v>
      </c>
      <c r="O19" s="13" t="s">
        <v>113</v>
      </c>
      <c r="P19" s="10">
        <v>2082</v>
      </c>
    </row>
    <row r="20" spans="1:16" x14ac:dyDescent="0.25">
      <c r="A20" s="6" t="s">
        <v>15</v>
      </c>
      <c r="B20" s="7">
        <v>6</v>
      </c>
      <c r="C20" s="13" t="s">
        <v>20</v>
      </c>
      <c r="D20" s="10">
        <v>3087</v>
      </c>
      <c r="M20" s="6" t="s">
        <v>15</v>
      </c>
      <c r="N20" s="7">
        <v>6</v>
      </c>
      <c r="O20" s="13" t="s">
        <v>113</v>
      </c>
      <c r="P20" s="10">
        <v>2336</v>
      </c>
    </row>
    <row r="21" spans="1:16" x14ac:dyDescent="0.25">
      <c r="A21" s="6" t="s">
        <v>15</v>
      </c>
      <c r="B21" s="7">
        <v>7</v>
      </c>
      <c r="C21" s="13" t="s">
        <v>21</v>
      </c>
      <c r="D21" s="10">
        <v>3017</v>
      </c>
      <c r="M21" s="6" t="s">
        <v>15</v>
      </c>
      <c r="N21" s="7">
        <v>7</v>
      </c>
      <c r="O21" s="13" t="s">
        <v>114</v>
      </c>
      <c r="P21" s="10">
        <v>2046</v>
      </c>
    </row>
    <row r="22" spans="1:16" x14ac:dyDescent="0.25">
      <c r="A22" s="6" t="s">
        <v>15</v>
      </c>
      <c r="B22" s="7">
        <v>8</v>
      </c>
      <c r="C22" s="13" t="s">
        <v>22</v>
      </c>
      <c r="D22" s="10">
        <v>2822</v>
      </c>
      <c r="M22" s="6" t="s">
        <v>15</v>
      </c>
      <c r="N22" s="7">
        <v>8</v>
      </c>
      <c r="O22" s="13" t="s">
        <v>114</v>
      </c>
      <c r="P22" s="10">
        <v>2227</v>
      </c>
    </row>
    <row r="23" spans="1:16" x14ac:dyDescent="0.25">
      <c r="A23" s="6" t="s">
        <v>15</v>
      </c>
      <c r="B23" s="7">
        <v>9</v>
      </c>
      <c r="C23" s="13" t="s">
        <v>23</v>
      </c>
      <c r="D23" s="10">
        <v>3059</v>
      </c>
      <c r="M23" s="6" t="s">
        <v>15</v>
      </c>
      <c r="N23" s="7">
        <v>9</v>
      </c>
      <c r="O23" s="13" t="s">
        <v>115</v>
      </c>
      <c r="P23" s="10">
        <v>2862</v>
      </c>
    </row>
    <row r="24" spans="1:16" x14ac:dyDescent="0.25">
      <c r="A24" s="6" t="s">
        <v>15</v>
      </c>
      <c r="B24" s="7">
        <v>10</v>
      </c>
      <c r="C24" s="13" t="s">
        <v>24</v>
      </c>
      <c r="D24" s="10">
        <v>2974</v>
      </c>
      <c r="M24" s="6" t="s">
        <v>15</v>
      </c>
      <c r="N24" s="7">
        <v>10</v>
      </c>
      <c r="O24" s="13" t="s">
        <v>115</v>
      </c>
      <c r="P24" s="10">
        <v>3171</v>
      </c>
    </row>
    <row r="25" spans="1:16" x14ac:dyDescent="0.25">
      <c r="A25" s="6" t="s">
        <v>25</v>
      </c>
      <c r="B25" s="7">
        <v>1</v>
      </c>
      <c r="C25" s="13" t="s">
        <v>26</v>
      </c>
      <c r="D25" s="10">
        <v>2990</v>
      </c>
      <c r="M25" s="6" t="s">
        <v>25</v>
      </c>
      <c r="N25" s="7">
        <v>1</v>
      </c>
      <c r="O25" s="13" t="s">
        <v>116</v>
      </c>
      <c r="P25" s="10">
        <v>637</v>
      </c>
    </row>
    <row r="26" spans="1:16" x14ac:dyDescent="0.25">
      <c r="A26" s="6" t="s">
        <v>25</v>
      </c>
      <c r="B26" s="7">
        <v>2</v>
      </c>
      <c r="C26" s="13" t="s">
        <v>27</v>
      </c>
      <c r="D26" s="10">
        <v>3123</v>
      </c>
      <c r="M26" s="6" t="s">
        <v>25</v>
      </c>
      <c r="N26" s="7">
        <v>2</v>
      </c>
      <c r="O26" s="13" t="s">
        <v>116</v>
      </c>
      <c r="P26" s="10">
        <v>814</v>
      </c>
    </row>
    <row r="27" spans="1:16" x14ac:dyDescent="0.25">
      <c r="A27" s="6" t="s">
        <v>25</v>
      </c>
      <c r="B27" s="7">
        <v>3</v>
      </c>
      <c r="C27" s="13" t="s">
        <v>28</v>
      </c>
      <c r="D27" s="10">
        <v>3112</v>
      </c>
      <c r="M27" s="6" t="s">
        <v>25</v>
      </c>
      <c r="N27" s="7">
        <v>3</v>
      </c>
      <c r="O27" s="13" t="s">
        <v>117</v>
      </c>
      <c r="P27" s="10">
        <v>1210</v>
      </c>
    </row>
    <row r="28" spans="1:16" x14ac:dyDescent="0.25">
      <c r="A28" s="6" t="s">
        <v>25</v>
      </c>
      <c r="B28" s="7">
        <v>4</v>
      </c>
      <c r="C28" s="13" t="s">
        <v>29</v>
      </c>
      <c r="D28" s="10">
        <v>2684</v>
      </c>
      <c r="M28" s="6" t="s">
        <v>25</v>
      </c>
      <c r="N28" s="7">
        <v>4</v>
      </c>
      <c r="O28" s="13" t="s">
        <v>117</v>
      </c>
      <c r="P28" s="10">
        <v>1439</v>
      </c>
    </row>
    <row r="29" spans="1:16" x14ac:dyDescent="0.25">
      <c r="A29" s="6" t="s">
        <v>25</v>
      </c>
      <c r="B29" s="7">
        <v>5</v>
      </c>
      <c r="C29" s="13" t="s">
        <v>30</v>
      </c>
      <c r="D29" s="10">
        <v>2952</v>
      </c>
      <c r="M29" s="6" t="s">
        <v>25</v>
      </c>
      <c r="N29" s="7">
        <v>5</v>
      </c>
      <c r="O29" s="13" t="s">
        <v>118</v>
      </c>
      <c r="P29" s="10">
        <v>1619</v>
      </c>
    </row>
    <row r="30" spans="1:16" x14ac:dyDescent="0.25">
      <c r="A30" s="6" t="s">
        <v>25</v>
      </c>
      <c r="B30" s="7">
        <v>6</v>
      </c>
      <c r="C30" s="13" t="s">
        <v>31</v>
      </c>
      <c r="D30" s="10">
        <v>3239</v>
      </c>
      <c r="M30" s="6" t="s">
        <v>25</v>
      </c>
      <c r="N30" s="7">
        <v>6</v>
      </c>
      <c r="O30" s="13" t="s">
        <v>118</v>
      </c>
      <c r="P30" s="10">
        <v>2174</v>
      </c>
    </row>
    <row r="31" spans="1:16" x14ac:dyDescent="0.25">
      <c r="A31" s="6" t="s">
        <v>25</v>
      </c>
      <c r="B31" s="7">
        <v>7</v>
      </c>
      <c r="C31" s="13" t="s">
        <v>32</v>
      </c>
      <c r="D31" s="10">
        <v>3000</v>
      </c>
      <c r="M31" s="6" t="s">
        <v>25</v>
      </c>
      <c r="N31" s="7">
        <v>7</v>
      </c>
      <c r="O31" s="13" t="s">
        <v>119</v>
      </c>
      <c r="P31" s="10">
        <v>2187</v>
      </c>
    </row>
    <row r="32" spans="1:16" x14ac:dyDescent="0.25">
      <c r="A32" s="6" t="s">
        <v>25</v>
      </c>
      <c r="B32" s="7">
        <v>8</v>
      </c>
      <c r="C32" s="13" t="s">
        <v>33</v>
      </c>
      <c r="D32" s="10">
        <v>3154</v>
      </c>
      <c r="M32" s="6" t="s">
        <v>25</v>
      </c>
      <c r="N32" s="7">
        <v>8</v>
      </c>
      <c r="O32" s="13" t="s">
        <v>119</v>
      </c>
      <c r="P32" s="10">
        <v>2555</v>
      </c>
    </row>
    <row r="33" spans="1:16" x14ac:dyDescent="0.25">
      <c r="A33" s="6" t="s">
        <v>25</v>
      </c>
      <c r="B33" s="7">
        <v>9</v>
      </c>
      <c r="C33" s="13" t="s">
        <v>34</v>
      </c>
      <c r="D33" s="10">
        <v>3049</v>
      </c>
      <c r="M33" s="6" t="s">
        <v>25</v>
      </c>
      <c r="N33" s="7">
        <v>9</v>
      </c>
      <c r="O33" s="13" t="s">
        <v>120</v>
      </c>
      <c r="P33" s="10">
        <v>3139</v>
      </c>
    </row>
    <row r="34" spans="1:16" x14ac:dyDescent="0.25">
      <c r="A34" s="6" t="s">
        <v>25</v>
      </c>
      <c r="B34" s="7">
        <v>10</v>
      </c>
      <c r="C34" s="13" t="s">
        <v>35</v>
      </c>
      <c r="D34" s="10">
        <v>2784</v>
      </c>
      <c r="M34" s="6" t="s">
        <v>25</v>
      </c>
      <c r="N34" s="7">
        <v>10</v>
      </c>
      <c r="O34" s="13" t="s">
        <v>120</v>
      </c>
      <c r="P34" s="10">
        <v>3054</v>
      </c>
    </row>
    <row r="35" spans="1:16" x14ac:dyDescent="0.25">
      <c r="A35" s="6" t="s">
        <v>36</v>
      </c>
      <c r="B35" s="7">
        <v>1</v>
      </c>
      <c r="C35" s="13" t="s">
        <v>37</v>
      </c>
      <c r="D35" s="10">
        <v>3301</v>
      </c>
      <c r="M35" s="6" t="s">
        <v>36</v>
      </c>
      <c r="N35" s="7">
        <v>1</v>
      </c>
      <c r="O35" s="13" t="s">
        <v>121</v>
      </c>
      <c r="P35" s="10">
        <v>884</v>
      </c>
    </row>
    <row r="36" spans="1:16" x14ac:dyDescent="0.25">
      <c r="A36" s="6" t="s">
        <v>36</v>
      </c>
      <c r="B36" s="7">
        <v>2</v>
      </c>
      <c r="C36" s="13" t="s">
        <v>38</v>
      </c>
      <c r="D36" s="10">
        <v>3274</v>
      </c>
      <c r="M36" s="6" t="s">
        <v>36</v>
      </c>
      <c r="N36" s="7">
        <v>2</v>
      </c>
      <c r="O36" s="13" t="s">
        <v>121</v>
      </c>
      <c r="P36" s="10">
        <v>819</v>
      </c>
    </row>
    <row r="37" spans="1:16" x14ac:dyDescent="0.25">
      <c r="A37" s="6" t="s">
        <v>36</v>
      </c>
      <c r="B37" s="7">
        <v>3</v>
      </c>
      <c r="C37" s="13" t="s">
        <v>39</v>
      </c>
      <c r="D37" s="10">
        <v>3354</v>
      </c>
      <c r="M37" s="6" t="s">
        <v>36</v>
      </c>
      <c r="N37" s="7">
        <v>3</v>
      </c>
      <c r="O37" s="13" t="s">
        <v>122</v>
      </c>
      <c r="P37" s="10">
        <v>1632</v>
      </c>
    </row>
    <row r="38" spans="1:16" x14ac:dyDescent="0.25">
      <c r="A38" s="6" t="s">
        <v>36</v>
      </c>
      <c r="B38" s="7">
        <v>4</v>
      </c>
      <c r="C38" s="13" t="s">
        <v>40</v>
      </c>
      <c r="D38" s="10">
        <v>2985</v>
      </c>
      <c r="M38" s="6" t="s">
        <v>36</v>
      </c>
      <c r="N38" s="7">
        <v>4</v>
      </c>
      <c r="O38" s="13" t="s">
        <v>122</v>
      </c>
      <c r="P38" s="10">
        <v>1873</v>
      </c>
    </row>
    <row r="39" spans="1:16" x14ac:dyDescent="0.25">
      <c r="A39" s="6" t="s">
        <v>36</v>
      </c>
      <c r="B39" s="7">
        <v>5</v>
      </c>
      <c r="C39" s="13" t="s">
        <v>41</v>
      </c>
      <c r="D39" s="10">
        <v>3134</v>
      </c>
      <c r="M39" s="6" t="s">
        <v>36</v>
      </c>
      <c r="N39" s="7">
        <v>5</v>
      </c>
      <c r="O39" s="13" t="s">
        <v>123</v>
      </c>
      <c r="P39" s="10">
        <v>995</v>
      </c>
    </row>
    <row r="40" spans="1:16" x14ac:dyDescent="0.25">
      <c r="A40" s="6" t="s">
        <v>36</v>
      </c>
      <c r="B40" s="7">
        <v>6</v>
      </c>
      <c r="C40" s="13" t="s">
        <v>42</v>
      </c>
      <c r="D40" s="10">
        <v>3060</v>
      </c>
      <c r="M40" s="6" t="s">
        <v>36</v>
      </c>
      <c r="N40" s="7">
        <v>6</v>
      </c>
      <c r="O40" s="13" t="s">
        <v>123</v>
      </c>
      <c r="P40" s="10">
        <v>1079</v>
      </c>
    </row>
    <row r="41" spans="1:16" x14ac:dyDescent="0.25">
      <c r="A41" s="6" t="s">
        <v>36</v>
      </c>
      <c r="B41" s="7">
        <v>7</v>
      </c>
      <c r="C41" s="13" t="s">
        <v>43</v>
      </c>
      <c r="D41" s="10">
        <v>3309</v>
      </c>
      <c r="M41" s="6" t="s">
        <v>36</v>
      </c>
      <c r="N41" s="7">
        <v>7</v>
      </c>
      <c r="O41" s="13" t="s">
        <v>124</v>
      </c>
      <c r="P41" s="10">
        <v>2417</v>
      </c>
    </row>
    <row r="42" spans="1:16" x14ac:dyDescent="0.25">
      <c r="A42" s="6" t="s">
        <v>36</v>
      </c>
      <c r="B42" s="7">
        <v>8</v>
      </c>
      <c r="C42" s="13" t="s">
        <v>44</v>
      </c>
      <c r="D42" s="10">
        <v>3093</v>
      </c>
      <c r="M42" s="6" t="s">
        <v>36</v>
      </c>
      <c r="N42" s="7">
        <v>8</v>
      </c>
      <c r="O42" s="13" t="s">
        <v>125</v>
      </c>
      <c r="P42" s="10">
        <v>2508</v>
      </c>
    </row>
    <row r="43" spans="1:16" x14ac:dyDescent="0.25">
      <c r="A43" s="6" t="s">
        <v>36</v>
      </c>
      <c r="B43" s="7">
        <v>9</v>
      </c>
      <c r="C43" s="13" t="s">
        <v>45</v>
      </c>
      <c r="D43" s="10">
        <v>2978</v>
      </c>
      <c r="M43" s="6" t="s">
        <v>36</v>
      </c>
      <c r="N43" s="7">
        <v>9</v>
      </c>
      <c r="O43" s="13" t="s">
        <v>126</v>
      </c>
      <c r="P43" s="10">
        <v>3139</v>
      </c>
    </row>
    <row r="44" spans="1:16" x14ac:dyDescent="0.25">
      <c r="A44" s="6" t="s">
        <v>36</v>
      </c>
      <c r="B44" s="7">
        <v>10</v>
      </c>
      <c r="C44" s="13" t="s">
        <v>46</v>
      </c>
      <c r="D44" s="10">
        <v>2575</v>
      </c>
      <c r="M44" s="6" t="s">
        <v>36</v>
      </c>
      <c r="N44" s="7">
        <v>10</v>
      </c>
      <c r="O44" s="13" t="s">
        <v>126</v>
      </c>
      <c r="P44" s="10">
        <v>2991</v>
      </c>
    </row>
    <row r="45" spans="1:16" x14ac:dyDescent="0.25">
      <c r="A45" s="6" t="s">
        <v>47</v>
      </c>
      <c r="B45" s="7">
        <v>1</v>
      </c>
      <c r="C45" s="13" t="s">
        <v>48</v>
      </c>
      <c r="D45" s="10">
        <v>3074</v>
      </c>
      <c r="M45" s="6" t="s">
        <v>47</v>
      </c>
      <c r="N45" s="7">
        <v>1</v>
      </c>
      <c r="O45" s="13" t="s">
        <v>127</v>
      </c>
      <c r="P45" s="10">
        <v>2487</v>
      </c>
    </row>
    <row r="46" spans="1:16" x14ac:dyDescent="0.25">
      <c r="A46" s="6" t="s">
        <v>47</v>
      </c>
      <c r="B46" s="7">
        <v>2</v>
      </c>
      <c r="C46" s="13" t="s">
        <v>49</v>
      </c>
      <c r="D46" s="10">
        <v>3063</v>
      </c>
      <c r="M46" s="6" t="s">
        <v>47</v>
      </c>
      <c r="N46" s="7">
        <v>2</v>
      </c>
      <c r="O46" s="13" t="s">
        <v>127</v>
      </c>
      <c r="P46" s="10">
        <v>2805</v>
      </c>
    </row>
    <row r="47" spans="1:16" x14ac:dyDescent="0.25">
      <c r="A47" s="6" t="s">
        <v>47</v>
      </c>
      <c r="B47" s="7">
        <v>3</v>
      </c>
      <c r="C47" s="13" t="s">
        <v>50</v>
      </c>
      <c r="D47" s="10">
        <v>3099</v>
      </c>
      <c r="M47" s="6" t="s">
        <v>47</v>
      </c>
      <c r="N47" s="7">
        <v>3</v>
      </c>
      <c r="O47" s="13" t="s">
        <v>128</v>
      </c>
      <c r="P47" s="10">
        <v>2957</v>
      </c>
    </row>
    <row r="48" spans="1:16" x14ac:dyDescent="0.25">
      <c r="A48" s="6" t="s">
        <v>47</v>
      </c>
      <c r="B48" s="7">
        <v>4</v>
      </c>
      <c r="C48" s="13" t="s">
        <v>51</v>
      </c>
      <c r="D48" s="10">
        <v>2960</v>
      </c>
      <c r="M48" s="6" t="s">
        <v>47</v>
      </c>
      <c r="N48" s="7">
        <v>4</v>
      </c>
      <c r="O48" s="13" t="s">
        <v>128</v>
      </c>
      <c r="P48" s="10">
        <v>3158</v>
      </c>
    </row>
    <row r="49" spans="1:16" x14ac:dyDescent="0.25">
      <c r="A49" s="6" t="s">
        <v>47</v>
      </c>
      <c r="B49" s="7">
        <v>5</v>
      </c>
      <c r="C49" s="13" t="s">
        <v>52</v>
      </c>
      <c r="D49" s="10">
        <v>3090</v>
      </c>
      <c r="M49" s="6" t="s">
        <v>47</v>
      </c>
      <c r="N49" s="7">
        <v>5</v>
      </c>
      <c r="O49" s="13" t="s">
        <v>129</v>
      </c>
      <c r="P49" s="10">
        <v>2672</v>
      </c>
    </row>
    <row r="50" spans="1:16" x14ac:dyDescent="0.25">
      <c r="A50" s="6" t="s">
        <v>47</v>
      </c>
      <c r="B50" s="7">
        <v>6</v>
      </c>
      <c r="C50" s="13" t="s">
        <v>53</v>
      </c>
      <c r="D50" s="10">
        <v>3056</v>
      </c>
      <c r="M50" s="6" t="s">
        <v>47</v>
      </c>
      <c r="N50" s="7">
        <v>6</v>
      </c>
      <c r="O50" s="13" t="s">
        <v>129</v>
      </c>
      <c r="P50" s="10">
        <v>2688</v>
      </c>
    </row>
    <row r="51" spans="1:16" x14ac:dyDescent="0.25">
      <c r="A51" s="6" t="s">
        <v>47</v>
      </c>
      <c r="B51" s="7">
        <v>7</v>
      </c>
      <c r="C51" s="13" t="s">
        <v>54</v>
      </c>
      <c r="D51" s="10">
        <v>3223</v>
      </c>
      <c r="M51" s="6" t="s">
        <v>47</v>
      </c>
      <c r="N51" s="7">
        <v>7</v>
      </c>
      <c r="O51" s="13" t="s">
        <v>130</v>
      </c>
      <c r="P51" s="10">
        <v>2758</v>
      </c>
    </row>
    <row r="52" spans="1:16" x14ac:dyDescent="0.25">
      <c r="A52" s="6" t="s">
        <v>47</v>
      </c>
      <c r="B52" s="7">
        <v>8</v>
      </c>
      <c r="C52" s="13" t="s">
        <v>55</v>
      </c>
      <c r="D52" s="10">
        <v>2654</v>
      </c>
      <c r="M52" s="6" t="s">
        <v>47</v>
      </c>
      <c r="N52" s="7">
        <v>8</v>
      </c>
      <c r="O52" s="13" t="s">
        <v>130</v>
      </c>
      <c r="P52" s="10">
        <v>2024</v>
      </c>
    </row>
    <row r="53" spans="1:16" x14ac:dyDescent="0.25">
      <c r="A53" s="6" t="s">
        <v>47</v>
      </c>
      <c r="B53" s="7">
        <v>9</v>
      </c>
      <c r="C53" s="13" t="s">
        <v>56</v>
      </c>
      <c r="D53" s="10">
        <v>3081</v>
      </c>
      <c r="M53" s="6" t="s">
        <v>47</v>
      </c>
      <c r="N53" s="7">
        <v>9</v>
      </c>
      <c r="O53" s="13" t="s">
        <v>131</v>
      </c>
      <c r="P53" s="10">
        <v>2558</v>
      </c>
    </row>
    <row r="54" spans="1:16" x14ac:dyDescent="0.25">
      <c r="A54" s="6" t="s">
        <v>47</v>
      </c>
      <c r="B54" s="7">
        <v>10</v>
      </c>
      <c r="C54" s="13" t="s">
        <v>57</v>
      </c>
      <c r="D54" s="10">
        <v>2472</v>
      </c>
      <c r="M54" s="6" t="s">
        <v>47</v>
      </c>
      <c r="N54" s="7">
        <v>10</v>
      </c>
      <c r="O54" s="13" t="s">
        <v>131</v>
      </c>
      <c r="P54" s="10">
        <v>2840</v>
      </c>
    </row>
    <row r="55" spans="1:16" x14ac:dyDescent="0.25">
      <c r="A55" s="6" t="s">
        <v>58</v>
      </c>
      <c r="B55" s="7">
        <v>1</v>
      </c>
      <c r="C55" s="13" t="s">
        <v>59</v>
      </c>
      <c r="D55" s="10">
        <v>2984</v>
      </c>
      <c r="M55" s="6" t="s">
        <v>58</v>
      </c>
      <c r="N55" s="7">
        <v>1</v>
      </c>
      <c r="O55" s="13" t="s">
        <v>132</v>
      </c>
      <c r="P55" s="10">
        <v>2545</v>
      </c>
    </row>
    <row r="56" spans="1:16" x14ac:dyDescent="0.25">
      <c r="A56" s="6" t="s">
        <v>58</v>
      </c>
      <c r="B56" s="7">
        <v>2</v>
      </c>
      <c r="C56" s="13" t="s">
        <v>60</v>
      </c>
      <c r="D56" s="10">
        <v>2918</v>
      </c>
      <c r="M56" s="6" t="s">
        <v>58</v>
      </c>
      <c r="N56" s="7">
        <v>2</v>
      </c>
      <c r="O56" s="13" t="s">
        <v>132</v>
      </c>
      <c r="P56" s="10">
        <v>2804</v>
      </c>
    </row>
    <row r="57" spans="1:16" x14ac:dyDescent="0.25">
      <c r="A57" s="6" t="s">
        <v>58</v>
      </c>
      <c r="B57" s="7">
        <v>3</v>
      </c>
      <c r="C57" s="13" t="s">
        <v>61</v>
      </c>
      <c r="D57" s="10">
        <v>3113</v>
      </c>
      <c r="M57" s="6" t="s">
        <v>58</v>
      </c>
      <c r="N57" s="7">
        <v>3</v>
      </c>
      <c r="O57" s="13" t="s">
        <v>133</v>
      </c>
      <c r="P57" s="10">
        <v>2846</v>
      </c>
    </row>
    <row r="58" spans="1:16" x14ac:dyDescent="0.25">
      <c r="A58" s="6" t="s">
        <v>58</v>
      </c>
      <c r="B58" s="7">
        <v>4</v>
      </c>
      <c r="C58" s="13" t="s">
        <v>62</v>
      </c>
      <c r="D58" s="10">
        <v>2941</v>
      </c>
      <c r="M58" s="6" t="s">
        <v>58</v>
      </c>
      <c r="N58" s="7">
        <v>4</v>
      </c>
      <c r="O58" s="13" t="s">
        <v>133</v>
      </c>
      <c r="P58" s="10">
        <v>3217</v>
      </c>
    </row>
    <row r="59" spans="1:16" x14ac:dyDescent="0.25">
      <c r="A59" s="6" t="s">
        <v>58</v>
      </c>
      <c r="B59" s="7">
        <v>5</v>
      </c>
      <c r="C59" s="13" t="s">
        <v>63</v>
      </c>
      <c r="D59" s="10">
        <v>3159</v>
      </c>
      <c r="M59" s="6" t="s">
        <v>58</v>
      </c>
      <c r="N59" s="7">
        <v>5</v>
      </c>
      <c r="O59" s="13" t="s">
        <v>134</v>
      </c>
      <c r="P59" s="10">
        <v>2984</v>
      </c>
    </row>
    <row r="60" spans="1:16" x14ac:dyDescent="0.25">
      <c r="A60" s="6" t="s">
        <v>58</v>
      </c>
      <c r="B60" s="7">
        <v>6</v>
      </c>
      <c r="C60" s="13" t="s">
        <v>64</v>
      </c>
      <c r="D60" s="10">
        <v>3131</v>
      </c>
      <c r="M60" s="6" t="s">
        <v>58</v>
      </c>
      <c r="N60" s="7">
        <v>6</v>
      </c>
      <c r="O60" s="13" t="s">
        <v>134</v>
      </c>
      <c r="P60" s="10">
        <v>3096</v>
      </c>
    </row>
    <row r="61" spans="1:16" x14ac:dyDescent="0.25">
      <c r="A61" s="6" t="s">
        <v>58</v>
      </c>
      <c r="B61" s="7">
        <v>7</v>
      </c>
      <c r="C61" s="13" t="s">
        <v>65</v>
      </c>
      <c r="D61" s="10">
        <v>3272</v>
      </c>
      <c r="M61" s="6" t="s">
        <v>58</v>
      </c>
      <c r="N61" s="7">
        <v>7</v>
      </c>
      <c r="O61" s="13" t="s">
        <v>135</v>
      </c>
      <c r="P61" s="10">
        <v>2876</v>
      </c>
    </row>
    <row r="62" spans="1:16" x14ac:dyDescent="0.25">
      <c r="A62" s="6" t="s">
        <v>58</v>
      </c>
      <c r="B62" s="7">
        <v>8</v>
      </c>
      <c r="C62" s="13" t="s">
        <v>66</v>
      </c>
      <c r="D62" s="10">
        <v>2551</v>
      </c>
      <c r="M62" s="6" t="s">
        <v>58</v>
      </c>
      <c r="N62" s="7">
        <v>8</v>
      </c>
      <c r="O62" s="13" t="s">
        <v>135</v>
      </c>
      <c r="P62" s="10">
        <v>1898</v>
      </c>
    </row>
    <row r="63" spans="1:16" x14ac:dyDescent="0.25">
      <c r="A63" s="6" t="s">
        <v>58</v>
      </c>
      <c r="B63" s="7">
        <v>9</v>
      </c>
      <c r="C63" s="13" t="s">
        <v>67</v>
      </c>
      <c r="D63" s="10">
        <v>3098</v>
      </c>
      <c r="M63" s="6" t="s">
        <v>58</v>
      </c>
      <c r="N63" s="7">
        <v>9</v>
      </c>
      <c r="O63" s="13" t="s">
        <v>136</v>
      </c>
      <c r="P63" s="10">
        <v>3054</v>
      </c>
    </row>
    <row r="64" spans="1:16" x14ac:dyDescent="0.25">
      <c r="A64" s="6" t="s">
        <v>58</v>
      </c>
      <c r="B64" s="7">
        <v>10</v>
      </c>
      <c r="C64" s="13" t="s">
        <v>68</v>
      </c>
      <c r="D64" s="10">
        <v>2798</v>
      </c>
      <c r="M64" s="6" t="s">
        <v>58</v>
      </c>
      <c r="N64" s="7">
        <v>10</v>
      </c>
      <c r="O64" s="13" t="s">
        <v>136</v>
      </c>
      <c r="P64" s="10">
        <v>2669</v>
      </c>
    </row>
    <row r="65" spans="1:16" x14ac:dyDescent="0.25">
      <c r="A65" s="6" t="s">
        <v>58</v>
      </c>
      <c r="B65" s="7">
        <v>11</v>
      </c>
      <c r="C65" s="13" t="s">
        <v>69</v>
      </c>
      <c r="D65" s="10"/>
      <c r="M65" s="6" t="s">
        <v>58</v>
      </c>
      <c r="N65" s="7">
        <v>11</v>
      </c>
      <c r="O65" s="13" t="s">
        <v>137</v>
      </c>
      <c r="P65" s="10"/>
    </row>
    <row r="66" spans="1:16" x14ac:dyDescent="0.25">
      <c r="A66" s="6" t="s">
        <v>70</v>
      </c>
      <c r="B66" s="7">
        <v>1</v>
      </c>
      <c r="C66" s="13" t="s">
        <v>71</v>
      </c>
      <c r="D66" s="10">
        <v>2437</v>
      </c>
      <c r="M66" s="6" t="s">
        <v>70</v>
      </c>
      <c r="N66" s="7">
        <v>1</v>
      </c>
      <c r="O66" s="13" t="s">
        <v>138</v>
      </c>
      <c r="P66" s="10">
        <v>2901</v>
      </c>
    </row>
    <row r="67" spans="1:16" x14ac:dyDescent="0.25">
      <c r="A67" s="6" t="s">
        <v>70</v>
      </c>
      <c r="B67" s="7">
        <v>2</v>
      </c>
      <c r="C67" s="13" t="s">
        <v>72</v>
      </c>
      <c r="D67" s="10">
        <v>2827</v>
      </c>
      <c r="M67" s="6" t="s">
        <v>70</v>
      </c>
      <c r="N67" s="7">
        <v>2</v>
      </c>
      <c r="O67" s="13" t="s">
        <v>138</v>
      </c>
      <c r="P67" s="10">
        <v>2925</v>
      </c>
    </row>
    <row r="68" spans="1:16" x14ac:dyDescent="0.25">
      <c r="A68" s="6" t="s">
        <v>70</v>
      </c>
      <c r="B68" s="7">
        <v>3</v>
      </c>
      <c r="C68" s="13" t="s">
        <v>73</v>
      </c>
      <c r="D68" s="10">
        <v>3190</v>
      </c>
      <c r="M68" s="6" t="s">
        <v>70</v>
      </c>
      <c r="N68" s="7">
        <v>3</v>
      </c>
      <c r="O68" s="13" t="s">
        <v>139</v>
      </c>
      <c r="P68" s="10">
        <v>2866</v>
      </c>
    </row>
    <row r="69" spans="1:16" x14ac:dyDescent="0.25">
      <c r="A69" s="6" t="s">
        <v>70</v>
      </c>
      <c r="B69" s="7">
        <v>4</v>
      </c>
      <c r="C69" s="13" t="s">
        <v>74</v>
      </c>
      <c r="D69" s="10">
        <v>3286</v>
      </c>
      <c r="M69" s="6" t="s">
        <v>70</v>
      </c>
      <c r="N69" s="7">
        <v>4</v>
      </c>
      <c r="O69" s="13" t="s">
        <v>139</v>
      </c>
      <c r="P69" s="10">
        <v>3102</v>
      </c>
    </row>
    <row r="70" spans="1:16" x14ac:dyDescent="0.25">
      <c r="A70" s="6" t="s">
        <v>70</v>
      </c>
      <c r="B70" s="7">
        <v>5</v>
      </c>
      <c r="C70" s="13" t="s">
        <v>75</v>
      </c>
      <c r="D70" s="10">
        <v>3079</v>
      </c>
      <c r="M70" s="6" t="s">
        <v>70</v>
      </c>
      <c r="N70" s="7">
        <v>5</v>
      </c>
      <c r="O70" s="13" t="s">
        <v>140</v>
      </c>
      <c r="P70" s="10">
        <v>2434</v>
      </c>
    </row>
    <row r="71" spans="1:16" x14ac:dyDescent="0.25">
      <c r="A71" s="6" t="s">
        <v>70</v>
      </c>
      <c r="B71" s="7">
        <v>6</v>
      </c>
      <c r="C71" s="13" t="s">
        <v>76</v>
      </c>
      <c r="D71" s="10">
        <v>3003</v>
      </c>
      <c r="M71" s="6" t="s">
        <v>70</v>
      </c>
      <c r="N71" s="7">
        <v>6</v>
      </c>
      <c r="O71" s="13" t="s">
        <v>140</v>
      </c>
      <c r="P71" s="10">
        <v>2265</v>
      </c>
    </row>
    <row r="72" spans="1:16" x14ac:dyDescent="0.25">
      <c r="A72" s="6" t="s">
        <v>70</v>
      </c>
      <c r="B72" s="7">
        <v>7</v>
      </c>
      <c r="C72" s="13" t="s">
        <v>77</v>
      </c>
      <c r="D72" s="10">
        <v>3074</v>
      </c>
      <c r="M72" s="6" t="s">
        <v>70</v>
      </c>
      <c r="N72" s="7">
        <v>7</v>
      </c>
      <c r="O72" s="13" t="s">
        <v>141</v>
      </c>
      <c r="P72" s="10">
        <v>3314</v>
      </c>
    </row>
    <row r="73" spans="1:16" x14ac:dyDescent="0.25">
      <c r="A73" s="6" t="s">
        <v>70</v>
      </c>
      <c r="B73" s="7">
        <v>8</v>
      </c>
      <c r="C73" s="13" t="s">
        <v>78</v>
      </c>
      <c r="D73" s="10">
        <v>2595</v>
      </c>
      <c r="M73" s="6" t="s">
        <v>70</v>
      </c>
      <c r="N73" s="7">
        <v>8</v>
      </c>
      <c r="O73" s="13" t="s">
        <v>141</v>
      </c>
      <c r="P73" s="10">
        <v>3089</v>
      </c>
    </row>
    <row r="74" spans="1:16" x14ac:dyDescent="0.25">
      <c r="A74" s="6" t="s">
        <v>70</v>
      </c>
      <c r="B74" s="7">
        <v>9</v>
      </c>
      <c r="C74" s="13" t="s">
        <v>79</v>
      </c>
      <c r="D74" s="10">
        <v>3079</v>
      </c>
      <c r="M74" s="6" t="s">
        <v>70</v>
      </c>
      <c r="N74" s="7">
        <v>9</v>
      </c>
      <c r="O74" s="13" t="s">
        <v>142</v>
      </c>
      <c r="P74" s="10">
        <v>2709</v>
      </c>
    </row>
    <row r="75" spans="1:16" x14ac:dyDescent="0.25">
      <c r="A75" s="6" t="s">
        <v>70</v>
      </c>
      <c r="B75" s="7">
        <v>10</v>
      </c>
      <c r="C75" s="13" t="s">
        <v>80</v>
      </c>
      <c r="D75" s="10">
        <v>2886</v>
      </c>
      <c r="M75" s="6" t="s">
        <v>70</v>
      </c>
      <c r="N75" s="7">
        <v>10</v>
      </c>
      <c r="O75" s="13" t="s">
        <v>142</v>
      </c>
      <c r="P75" s="10">
        <v>2888</v>
      </c>
    </row>
    <row r="76" spans="1:16" x14ac:dyDescent="0.25">
      <c r="A76" s="6" t="s">
        <v>70</v>
      </c>
      <c r="B76" s="7">
        <v>11</v>
      </c>
      <c r="C76" s="13" t="s">
        <v>143</v>
      </c>
      <c r="D76" s="10">
        <v>-6</v>
      </c>
      <c r="E76">
        <f>AVERAGE(D76:D77)</f>
        <v>-2.5</v>
      </c>
      <c r="F76">
        <f>_xlfn.STDEV.P(D76:D77)</f>
        <v>3.5</v>
      </c>
      <c r="M76" s="6" t="s">
        <v>70</v>
      </c>
      <c r="N76" s="7">
        <v>11</v>
      </c>
      <c r="O76" s="13" t="s">
        <v>143</v>
      </c>
      <c r="P76" s="10">
        <v>-12</v>
      </c>
    </row>
    <row r="77" spans="1:16" x14ac:dyDescent="0.25">
      <c r="A77" s="6" t="s">
        <v>70</v>
      </c>
      <c r="B77" s="7">
        <v>12</v>
      </c>
      <c r="C77" s="13" t="s">
        <v>143</v>
      </c>
      <c r="D77" s="10">
        <v>1</v>
      </c>
      <c r="M77" s="6" t="s">
        <v>70</v>
      </c>
      <c r="N77" s="7">
        <v>12</v>
      </c>
      <c r="O77" s="13" t="s">
        <v>143</v>
      </c>
      <c r="P77" s="10">
        <v>-1</v>
      </c>
    </row>
    <row r="78" spans="1:16" x14ac:dyDescent="0.25">
      <c r="A78" s="6" t="s">
        <v>81</v>
      </c>
      <c r="B78" s="7">
        <v>1</v>
      </c>
      <c r="C78" s="13" t="s">
        <v>82</v>
      </c>
      <c r="D78" s="10">
        <v>2380</v>
      </c>
      <c r="M78" s="6" t="s">
        <v>81</v>
      </c>
      <c r="N78" s="7">
        <v>1</v>
      </c>
      <c r="O78" s="13" t="s">
        <v>144</v>
      </c>
      <c r="P78" s="10">
        <v>2139</v>
      </c>
    </row>
    <row r="79" spans="1:16" x14ac:dyDescent="0.25">
      <c r="A79" s="6" t="s">
        <v>81</v>
      </c>
      <c r="B79" s="7">
        <v>2</v>
      </c>
      <c r="C79" s="13" t="s">
        <v>83</v>
      </c>
      <c r="D79" s="10">
        <v>3030</v>
      </c>
      <c r="M79" s="6" t="s">
        <v>81</v>
      </c>
      <c r="N79" s="7">
        <v>2</v>
      </c>
      <c r="O79" s="13" t="s">
        <v>144</v>
      </c>
      <c r="P79" s="10">
        <v>2801</v>
      </c>
    </row>
    <row r="80" spans="1:16" x14ac:dyDescent="0.25">
      <c r="A80" s="6" t="s">
        <v>81</v>
      </c>
      <c r="B80" s="7">
        <v>3</v>
      </c>
      <c r="C80" s="13" t="s">
        <v>84</v>
      </c>
      <c r="D80" s="10">
        <v>3100</v>
      </c>
      <c r="M80" s="6" t="s">
        <v>81</v>
      </c>
      <c r="N80" s="7">
        <v>3</v>
      </c>
      <c r="O80" s="13" t="s">
        <v>145</v>
      </c>
      <c r="P80" s="10">
        <v>1522</v>
      </c>
    </row>
    <row r="81" spans="1:16" x14ac:dyDescent="0.25">
      <c r="A81" s="6" t="s">
        <v>81</v>
      </c>
      <c r="B81" s="7">
        <v>4</v>
      </c>
      <c r="C81" s="13" t="s">
        <v>85</v>
      </c>
      <c r="D81" s="10">
        <v>2983</v>
      </c>
      <c r="M81" s="6" t="s">
        <v>81</v>
      </c>
      <c r="N81" s="7">
        <v>4</v>
      </c>
      <c r="O81" s="13" t="s">
        <v>145</v>
      </c>
      <c r="P81" s="10">
        <v>2518</v>
      </c>
    </row>
    <row r="82" spans="1:16" x14ac:dyDescent="0.25">
      <c r="A82" s="6" t="s">
        <v>81</v>
      </c>
      <c r="B82" s="7">
        <v>5</v>
      </c>
      <c r="C82" s="13" t="s">
        <v>86</v>
      </c>
      <c r="D82" s="10">
        <v>3299</v>
      </c>
      <c r="M82" s="6" t="s">
        <v>81</v>
      </c>
      <c r="N82" s="7">
        <v>5</v>
      </c>
      <c r="O82" s="13" t="s">
        <v>146</v>
      </c>
      <c r="P82" s="10">
        <v>2796</v>
      </c>
    </row>
    <row r="83" spans="1:16" x14ac:dyDescent="0.25">
      <c r="A83" s="6" t="s">
        <v>81</v>
      </c>
      <c r="B83" s="7">
        <v>6</v>
      </c>
      <c r="C83" s="13" t="s">
        <v>87</v>
      </c>
      <c r="D83" s="10">
        <v>3011</v>
      </c>
      <c r="M83" s="6" t="s">
        <v>81</v>
      </c>
      <c r="N83" s="7">
        <v>6</v>
      </c>
      <c r="O83" s="13" t="s">
        <v>146</v>
      </c>
      <c r="P83" s="10">
        <v>2631</v>
      </c>
    </row>
    <row r="84" spans="1:16" x14ac:dyDescent="0.25">
      <c r="A84" s="6" t="s">
        <v>81</v>
      </c>
      <c r="B84" s="7">
        <v>7</v>
      </c>
      <c r="C84" s="13" t="s">
        <v>88</v>
      </c>
      <c r="D84" s="10">
        <v>3054</v>
      </c>
      <c r="M84" s="6" t="s">
        <v>81</v>
      </c>
      <c r="N84" s="7">
        <v>7</v>
      </c>
      <c r="O84" s="13" t="s">
        <v>147</v>
      </c>
      <c r="P84" s="10">
        <v>2738</v>
      </c>
    </row>
    <row r="85" spans="1:16" x14ac:dyDescent="0.25">
      <c r="A85" s="6" t="s">
        <v>81</v>
      </c>
      <c r="B85" s="7">
        <v>8</v>
      </c>
      <c r="C85" s="13" t="s">
        <v>89</v>
      </c>
      <c r="D85" s="10">
        <v>2698</v>
      </c>
      <c r="M85" s="6" t="s">
        <v>81</v>
      </c>
      <c r="N85" s="7">
        <v>8</v>
      </c>
      <c r="O85" s="13" t="s">
        <v>147</v>
      </c>
      <c r="P85" s="10">
        <v>2622</v>
      </c>
    </row>
    <row r="86" spans="1:16" x14ac:dyDescent="0.25">
      <c r="A86" s="6" t="s">
        <v>81</v>
      </c>
      <c r="B86" s="7">
        <v>9</v>
      </c>
      <c r="C86" s="13" t="s">
        <v>90</v>
      </c>
      <c r="D86" s="10">
        <v>2936</v>
      </c>
      <c r="M86" s="6" t="s">
        <v>81</v>
      </c>
      <c r="N86" s="7">
        <v>9</v>
      </c>
      <c r="O86" s="13" t="s">
        <v>148</v>
      </c>
      <c r="P86" s="10">
        <v>883</v>
      </c>
    </row>
    <row r="87" spans="1:16" x14ac:dyDescent="0.25">
      <c r="A87" s="6" t="s">
        <v>81</v>
      </c>
      <c r="B87" s="7">
        <v>10</v>
      </c>
      <c r="C87" s="13" t="s">
        <v>91</v>
      </c>
      <c r="D87" s="10">
        <v>3034</v>
      </c>
      <c r="M87" s="6" t="s">
        <v>81</v>
      </c>
      <c r="N87" s="7">
        <v>10</v>
      </c>
      <c r="O87" s="13" t="s">
        <v>148</v>
      </c>
      <c r="P87" s="10">
        <v>2505</v>
      </c>
    </row>
    <row r="88" spans="1:16" x14ac:dyDescent="0.25">
      <c r="A88" s="6" t="s">
        <v>81</v>
      </c>
      <c r="B88" s="7">
        <v>11</v>
      </c>
      <c r="C88" s="13" t="s">
        <v>92</v>
      </c>
      <c r="D88" s="10">
        <v>2993</v>
      </c>
      <c r="M88" s="6" t="s">
        <v>81</v>
      </c>
      <c r="N88" s="7">
        <v>11</v>
      </c>
      <c r="O88" s="13" t="s">
        <v>149</v>
      </c>
      <c r="P88" s="10">
        <v>1734</v>
      </c>
    </row>
    <row r="89" spans="1:16" x14ac:dyDescent="0.25">
      <c r="A89" s="6" t="s">
        <v>81</v>
      </c>
      <c r="B89" s="7">
        <v>12</v>
      </c>
      <c r="C89" s="13" t="s">
        <v>93</v>
      </c>
      <c r="D89" s="10">
        <v>2897</v>
      </c>
      <c r="M89" s="6" t="s">
        <v>81</v>
      </c>
      <c r="N89" s="7">
        <v>12</v>
      </c>
      <c r="O89" s="13" t="s">
        <v>149</v>
      </c>
      <c r="P89" s="10">
        <v>1060</v>
      </c>
    </row>
    <row r="90" spans="1:16" x14ac:dyDescent="0.25">
      <c r="A90" s="6" t="s">
        <v>94</v>
      </c>
      <c r="B90" s="7">
        <v>1</v>
      </c>
      <c r="C90" s="13" t="s">
        <v>95</v>
      </c>
      <c r="D90" s="10">
        <v>3111</v>
      </c>
      <c r="M90" s="6" t="s">
        <v>94</v>
      </c>
      <c r="N90" s="7">
        <v>1</v>
      </c>
      <c r="O90" s="13" t="s">
        <v>150</v>
      </c>
      <c r="P90" s="10">
        <v>2496</v>
      </c>
    </row>
    <row r="91" spans="1:16" x14ac:dyDescent="0.25">
      <c r="A91" s="6" t="s">
        <v>94</v>
      </c>
      <c r="B91" s="7">
        <v>2</v>
      </c>
      <c r="C91" s="13" t="s">
        <v>96</v>
      </c>
      <c r="D91" s="10">
        <v>2414</v>
      </c>
      <c r="M91" s="6" t="s">
        <v>94</v>
      </c>
      <c r="N91" s="7">
        <v>2</v>
      </c>
      <c r="O91" s="13" t="s">
        <v>150</v>
      </c>
      <c r="P91" s="10">
        <v>1304</v>
      </c>
    </row>
    <row r="92" spans="1:16" x14ac:dyDescent="0.25">
      <c r="A92" s="6" t="s">
        <v>94</v>
      </c>
      <c r="B92" s="7">
        <v>3</v>
      </c>
      <c r="C92" s="13" t="s">
        <v>97</v>
      </c>
      <c r="D92" s="10">
        <v>3026</v>
      </c>
      <c r="M92" s="6" t="s">
        <v>94</v>
      </c>
      <c r="N92" s="7">
        <v>3</v>
      </c>
      <c r="O92" s="13" t="s">
        <v>151</v>
      </c>
      <c r="P92" s="10">
        <v>2240</v>
      </c>
    </row>
    <row r="93" spans="1:16" x14ac:dyDescent="0.25">
      <c r="A93" s="6" t="s">
        <v>94</v>
      </c>
      <c r="B93" s="7">
        <v>4</v>
      </c>
      <c r="C93" s="13" t="s">
        <v>98</v>
      </c>
      <c r="D93" s="10">
        <v>2808</v>
      </c>
      <c r="M93" s="6" t="s">
        <v>94</v>
      </c>
      <c r="N93" s="7">
        <v>4</v>
      </c>
      <c r="O93" s="13" t="s">
        <v>151</v>
      </c>
      <c r="P93" s="10">
        <v>2969</v>
      </c>
    </row>
    <row r="94" spans="1:16" x14ac:dyDescent="0.25">
      <c r="A94" s="6" t="s">
        <v>94</v>
      </c>
      <c r="B94" s="7">
        <v>5</v>
      </c>
      <c r="C94" s="13" t="s">
        <v>99</v>
      </c>
      <c r="D94" s="10">
        <v>3039</v>
      </c>
      <c r="M94" s="6" t="s">
        <v>94</v>
      </c>
      <c r="N94" s="7">
        <v>5</v>
      </c>
      <c r="O94" s="13" t="s">
        <v>152</v>
      </c>
      <c r="P94" s="10">
        <v>2048</v>
      </c>
    </row>
    <row r="95" spans="1:16" x14ac:dyDescent="0.25">
      <c r="A95" s="6" t="s">
        <v>94</v>
      </c>
      <c r="B95" s="7">
        <v>6</v>
      </c>
      <c r="C95" s="13" t="s">
        <v>100</v>
      </c>
      <c r="D95" s="10">
        <v>3134</v>
      </c>
      <c r="M95" s="6" t="s">
        <v>94</v>
      </c>
      <c r="N95" s="7">
        <v>6</v>
      </c>
      <c r="O95" s="13" t="s">
        <v>152</v>
      </c>
      <c r="P95" s="10">
        <v>2042</v>
      </c>
    </row>
    <row r="96" spans="1:16" x14ac:dyDescent="0.25">
      <c r="A96" s="6" t="s">
        <v>94</v>
      </c>
      <c r="B96" s="7">
        <v>7</v>
      </c>
      <c r="C96" s="13" t="s">
        <v>101</v>
      </c>
      <c r="D96" s="10">
        <v>3126</v>
      </c>
      <c r="M96" s="6" t="s">
        <v>94</v>
      </c>
      <c r="N96" s="7">
        <v>7</v>
      </c>
      <c r="O96" s="13" t="s">
        <v>153</v>
      </c>
      <c r="P96" s="10">
        <v>1216</v>
      </c>
    </row>
    <row r="97" spans="1:16" x14ac:dyDescent="0.25">
      <c r="A97" s="6" t="s">
        <v>94</v>
      </c>
      <c r="B97" s="7">
        <v>8</v>
      </c>
      <c r="C97" s="13" t="s">
        <v>102</v>
      </c>
      <c r="D97" s="10">
        <v>2810</v>
      </c>
      <c r="M97" s="6" t="s">
        <v>94</v>
      </c>
      <c r="N97" s="7">
        <v>8</v>
      </c>
      <c r="O97" s="13" t="s">
        <v>153</v>
      </c>
      <c r="P97" s="10">
        <v>924</v>
      </c>
    </row>
    <row r="98" spans="1:16" x14ac:dyDescent="0.25">
      <c r="A98" s="6" t="s">
        <v>94</v>
      </c>
      <c r="B98" s="7">
        <v>9</v>
      </c>
      <c r="C98" s="13" t="s">
        <v>103</v>
      </c>
      <c r="D98" s="10">
        <v>3212</v>
      </c>
      <c r="M98" s="6" t="s">
        <v>94</v>
      </c>
      <c r="N98" s="7">
        <v>9</v>
      </c>
      <c r="O98" s="13" t="s">
        <v>154</v>
      </c>
      <c r="P98" s="10">
        <v>1468</v>
      </c>
    </row>
    <row r="99" spans="1:16" x14ac:dyDescent="0.25">
      <c r="A99" s="6" t="s">
        <v>94</v>
      </c>
      <c r="B99" s="7">
        <v>10</v>
      </c>
      <c r="C99" s="13" t="s">
        <v>104</v>
      </c>
      <c r="D99" s="10">
        <v>3023</v>
      </c>
      <c r="M99" s="6" t="s">
        <v>94</v>
      </c>
      <c r="N99" s="7">
        <v>10</v>
      </c>
      <c r="O99" s="13" t="s">
        <v>154</v>
      </c>
      <c r="P99" s="10">
        <v>1381</v>
      </c>
    </row>
    <row r="100" spans="1:16" x14ac:dyDescent="0.25">
      <c r="A100" s="6" t="s">
        <v>94</v>
      </c>
      <c r="B100" s="7">
        <v>11</v>
      </c>
      <c r="C100" s="13" t="s">
        <v>105</v>
      </c>
      <c r="D100" s="10">
        <v>2903</v>
      </c>
      <c r="M100" s="6" t="s">
        <v>94</v>
      </c>
      <c r="N100" s="7">
        <v>11</v>
      </c>
      <c r="O100" s="13" t="s">
        <v>155</v>
      </c>
      <c r="P100" s="10">
        <v>-20</v>
      </c>
    </row>
    <row r="101" spans="1:16" x14ac:dyDescent="0.25">
      <c r="A101" s="6" t="s">
        <v>94</v>
      </c>
      <c r="B101" s="7">
        <v>12</v>
      </c>
      <c r="C101" s="13" t="s">
        <v>106</v>
      </c>
      <c r="D101" s="10">
        <v>2384</v>
      </c>
      <c r="M101" s="6" t="s">
        <v>94</v>
      </c>
      <c r="N101" s="7">
        <v>12</v>
      </c>
      <c r="O101" s="13" t="s">
        <v>155</v>
      </c>
      <c r="P101" s="10">
        <v>-21</v>
      </c>
    </row>
    <row r="107" spans="1:16" ht="30.75" thickBot="1" x14ac:dyDescent="0.3">
      <c r="A107" s="2" t="s">
        <v>10</v>
      </c>
      <c r="B107" s="3" t="s">
        <v>11</v>
      </c>
      <c r="C107" s="11" t="s">
        <v>12</v>
      </c>
      <c r="D107" s="14" t="s">
        <v>159</v>
      </c>
      <c r="E107" s="14" t="s">
        <v>160</v>
      </c>
    </row>
    <row r="108" spans="1:16" x14ac:dyDescent="0.25">
      <c r="A108" s="4"/>
      <c r="B108" s="5"/>
      <c r="C108" s="12" t="s">
        <v>14</v>
      </c>
    </row>
    <row r="109" spans="1:16" x14ac:dyDescent="0.25">
      <c r="A109" s="6" t="s">
        <v>15</v>
      </c>
      <c r="B109" s="7">
        <v>1</v>
      </c>
      <c r="C109" s="13" t="s">
        <v>111</v>
      </c>
      <c r="D109" s="15">
        <f>(D15-P15)/D15</f>
        <v>0.74136125654450258</v>
      </c>
      <c r="E109" s="15">
        <f>AVERAGE(D109:D110)</f>
        <v>0.73222987467954193</v>
      </c>
    </row>
    <row r="110" spans="1:16" x14ac:dyDescent="0.25">
      <c r="A110" s="6" t="s">
        <v>15</v>
      </c>
      <c r="B110" s="7">
        <v>2</v>
      </c>
      <c r="C110" s="13" t="s">
        <v>111</v>
      </c>
      <c r="D110" s="15">
        <f t="shared" ref="D110:D173" si="0">(D16-P16)/D16</f>
        <v>0.72309849281458116</v>
      </c>
      <c r="E110" s="15"/>
    </row>
    <row r="111" spans="1:16" x14ac:dyDescent="0.25">
      <c r="A111" s="6" t="s">
        <v>15</v>
      </c>
      <c r="B111" s="7">
        <v>3</v>
      </c>
      <c r="C111" s="13" t="s">
        <v>112</v>
      </c>
      <c r="D111" s="15">
        <f t="shared" si="0"/>
        <v>0.61028257456828883</v>
      </c>
      <c r="E111" s="15">
        <f>AVERAGE(D111:D112)</f>
        <v>0.41673911790575474</v>
      </c>
    </row>
    <row r="112" spans="1:16" x14ac:dyDescent="0.25">
      <c r="A112" s="6" t="s">
        <v>15</v>
      </c>
      <c r="B112" s="7">
        <v>4</v>
      </c>
      <c r="C112" s="13" t="s">
        <v>112</v>
      </c>
      <c r="D112" s="15">
        <f t="shared" si="0"/>
        <v>0.22319566124322068</v>
      </c>
      <c r="E112" s="15"/>
    </row>
    <row r="113" spans="1:5" x14ac:dyDescent="0.25">
      <c r="A113" s="6" t="s">
        <v>15</v>
      </c>
      <c r="B113" s="7">
        <v>5</v>
      </c>
      <c r="C113" s="13" t="s">
        <v>113</v>
      </c>
      <c r="D113" s="15">
        <f t="shared" si="0"/>
        <v>0.24373410824555031</v>
      </c>
      <c r="E113" s="15">
        <f>AVERAGE(D113:D114)</f>
        <v>0.24350618596598864</v>
      </c>
    </row>
    <row r="114" spans="1:5" x14ac:dyDescent="0.25">
      <c r="A114" s="6" t="s">
        <v>15</v>
      </c>
      <c r="B114" s="7">
        <v>6</v>
      </c>
      <c r="C114" s="13" t="s">
        <v>113</v>
      </c>
      <c r="D114" s="15">
        <f t="shared" si="0"/>
        <v>0.24327826368642697</v>
      </c>
      <c r="E114" s="15"/>
    </row>
    <row r="115" spans="1:5" x14ac:dyDescent="0.25">
      <c r="A115" s="6" t="s">
        <v>15</v>
      </c>
      <c r="B115" s="7">
        <v>7</v>
      </c>
      <c r="C115" s="13" t="s">
        <v>114</v>
      </c>
      <c r="D115" s="15">
        <f t="shared" si="0"/>
        <v>0.32184289028836593</v>
      </c>
      <c r="E115" s="15">
        <f>AVERAGE(D115:D116)</f>
        <v>0.26634313189117093</v>
      </c>
    </row>
    <row r="116" spans="1:5" x14ac:dyDescent="0.25">
      <c r="A116" s="6" t="s">
        <v>15</v>
      </c>
      <c r="B116" s="7">
        <v>8</v>
      </c>
      <c r="C116" s="13" t="s">
        <v>114</v>
      </c>
      <c r="D116" s="15">
        <f t="shared" si="0"/>
        <v>0.21084337349397592</v>
      </c>
      <c r="E116" s="15"/>
    </row>
    <row r="117" spans="1:5" x14ac:dyDescent="0.25">
      <c r="A117" s="6" t="s">
        <v>15</v>
      </c>
      <c r="B117" s="7">
        <v>9</v>
      </c>
      <c r="C117" s="13" t="s">
        <v>115</v>
      </c>
      <c r="D117" s="15">
        <f t="shared" si="0"/>
        <v>6.4400130761686825E-2</v>
      </c>
      <c r="E117" s="15">
        <f>AVERAGE(D117:D118)</f>
        <v>-9.2031121633211199E-4</v>
      </c>
    </row>
    <row r="118" spans="1:5" x14ac:dyDescent="0.25">
      <c r="A118" s="6" t="s">
        <v>15</v>
      </c>
      <c r="B118" s="7">
        <v>10</v>
      </c>
      <c r="C118" s="13" t="s">
        <v>115</v>
      </c>
      <c r="D118" s="15">
        <f t="shared" si="0"/>
        <v>-6.6240753194351049E-2</v>
      </c>
      <c r="E118" s="15"/>
    </row>
    <row r="119" spans="1:5" x14ac:dyDescent="0.25">
      <c r="A119" s="6" t="s">
        <v>25</v>
      </c>
      <c r="B119" s="7">
        <v>1</v>
      </c>
      <c r="C119" s="13" t="s">
        <v>116</v>
      </c>
      <c r="D119" s="15">
        <f t="shared" si="0"/>
        <v>0.78695652173913044</v>
      </c>
      <c r="E119" s="15">
        <f>AVERAGE(D119:D120)</f>
        <v>0.76315485388909776</v>
      </c>
    </row>
    <row r="120" spans="1:5" x14ac:dyDescent="0.25">
      <c r="A120" s="6" t="s">
        <v>25</v>
      </c>
      <c r="B120" s="7">
        <v>2</v>
      </c>
      <c r="C120" s="13" t="s">
        <v>116</v>
      </c>
      <c r="D120" s="15">
        <f t="shared" si="0"/>
        <v>0.73935318603906497</v>
      </c>
      <c r="E120" s="15"/>
    </row>
    <row r="121" spans="1:5" x14ac:dyDescent="0.25">
      <c r="A121" s="6" t="s">
        <v>25</v>
      </c>
      <c r="B121" s="7">
        <v>3</v>
      </c>
      <c r="C121" s="13" t="s">
        <v>117</v>
      </c>
      <c r="D121" s="15">
        <f t="shared" si="0"/>
        <v>0.61118251928020562</v>
      </c>
      <c r="E121" s="15">
        <f>AVERAGE(D121:D122)</f>
        <v>0.53752121493071381</v>
      </c>
    </row>
    <row r="122" spans="1:5" x14ac:dyDescent="0.25">
      <c r="A122" s="6" t="s">
        <v>25</v>
      </c>
      <c r="B122" s="7">
        <v>4</v>
      </c>
      <c r="C122" s="13" t="s">
        <v>117</v>
      </c>
      <c r="D122" s="15">
        <f t="shared" si="0"/>
        <v>0.46385991058122206</v>
      </c>
      <c r="E122" s="15"/>
    </row>
    <row r="123" spans="1:5" x14ac:dyDescent="0.25">
      <c r="A123" s="6" t="s">
        <v>25</v>
      </c>
      <c r="B123" s="7">
        <v>5</v>
      </c>
      <c r="C123" s="13" t="s">
        <v>118</v>
      </c>
      <c r="D123" s="15">
        <f t="shared" si="0"/>
        <v>0.45155826558265583</v>
      </c>
      <c r="E123" s="15">
        <f>AVERAGE(D123:D124)</f>
        <v>0.39018172618435043</v>
      </c>
    </row>
    <row r="124" spans="1:5" x14ac:dyDescent="0.25">
      <c r="A124" s="6" t="s">
        <v>25</v>
      </c>
      <c r="B124" s="7">
        <v>6</v>
      </c>
      <c r="C124" s="13" t="s">
        <v>118</v>
      </c>
      <c r="D124" s="15">
        <f t="shared" si="0"/>
        <v>0.32880518678604509</v>
      </c>
      <c r="E124" s="15"/>
    </row>
    <row r="125" spans="1:5" x14ac:dyDescent="0.25">
      <c r="A125" s="6" t="s">
        <v>25</v>
      </c>
      <c r="B125" s="7">
        <v>7</v>
      </c>
      <c r="C125" s="13" t="s">
        <v>119</v>
      </c>
      <c r="D125" s="15">
        <f t="shared" si="0"/>
        <v>0.27100000000000002</v>
      </c>
      <c r="E125" s="15">
        <f>AVERAGE(D125:D126)</f>
        <v>0.23045878249841473</v>
      </c>
    </row>
    <row r="126" spans="1:5" x14ac:dyDescent="0.25">
      <c r="A126" s="6" t="s">
        <v>25</v>
      </c>
      <c r="B126" s="7">
        <v>8</v>
      </c>
      <c r="C126" s="13" t="s">
        <v>119</v>
      </c>
      <c r="D126" s="15">
        <f t="shared" si="0"/>
        <v>0.18991756499682944</v>
      </c>
      <c r="E126" s="15"/>
    </row>
    <row r="127" spans="1:5" x14ac:dyDescent="0.25">
      <c r="A127" s="6" t="s">
        <v>25</v>
      </c>
      <c r="B127" s="7">
        <v>9</v>
      </c>
      <c r="C127" s="13" t="s">
        <v>120</v>
      </c>
      <c r="D127" s="15">
        <f t="shared" si="0"/>
        <v>-2.9517874713020663E-2</v>
      </c>
      <c r="E127" s="15">
        <f>AVERAGE(D127:D128)</f>
        <v>-6.3250316666855155E-2</v>
      </c>
    </row>
    <row r="128" spans="1:5" x14ac:dyDescent="0.25">
      <c r="A128" s="6" t="s">
        <v>25</v>
      </c>
      <c r="B128" s="7">
        <v>10</v>
      </c>
      <c r="C128" s="13" t="s">
        <v>120</v>
      </c>
      <c r="D128" s="15">
        <f t="shared" si="0"/>
        <v>-9.6982758620689655E-2</v>
      </c>
      <c r="E128" s="15"/>
    </row>
    <row r="129" spans="1:5" x14ac:dyDescent="0.25">
      <c r="A129" s="6" t="s">
        <v>36</v>
      </c>
      <c r="B129" s="7">
        <v>1</v>
      </c>
      <c r="C129" s="13" t="s">
        <v>121</v>
      </c>
      <c r="D129" s="15">
        <f t="shared" si="0"/>
        <v>0.73220236292032714</v>
      </c>
      <c r="E129" s="15">
        <f>AVERAGE(D129:D130)</f>
        <v>0.74102482226651667</v>
      </c>
    </row>
    <row r="130" spans="1:5" x14ac:dyDescent="0.25">
      <c r="A130" s="6" t="s">
        <v>36</v>
      </c>
      <c r="B130" s="7">
        <v>2</v>
      </c>
      <c r="C130" s="13" t="s">
        <v>121</v>
      </c>
      <c r="D130" s="15">
        <f t="shared" si="0"/>
        <v>0.7498472816127062</v>
      </c>
      <c r="E130" s="15"/>
    </row>
    <row r="131" spans="1:5" x14ac:dyDescent="0.25">
      <c r="A131" s="6" t="s">
        <v>36</v>
      </c>
      <c r="B131" s="7">
        <v>3</v>
      </c>
      <c r="C131" s="13" t="s">
        <v>122</v>
      </c>
      <c r="D131" s="15">
        <f t="shared" si="0"/>
        <v>0.51341681574239717</v>
      </c>
      <c r="E131" s="15">
        <f>AVERAGE(D131:D132)</f>
        <v>0.44297306448761398</v>
      </c>
    </row>
    <row r="132" spans="1:5" x14ac:dyDescent="0.25">
      <c r="A132" s="6" t="s">
        <v>36</v>
      </c>
      <c r="B132" s="7">
        <v>4</v>
      </c>
      <c r="C132" s="13" t="s">
        <v>122</v>
      </c>
      <c r="D132" s="15">
        <f t="shared" si="0"/>
        <v>0.37252931323283084</v>
      </c>
      <c r="E132" s="15"/>
    </row>
    <row r="133" spans="1:5" x14ac:dyDescent="0.25">
      <c r="A133" s="6" t="s">
        <v>36</v>
      </c>
      <c r="B133" s="7">
        <v>5</v>
      </c>
      <c r="C133" s="13" t="s">
        <v>123</v>
      </c>
      <c r="D133" s="15">
        <f t="shared" si="0"/>
        <v>0.68251435864709631</v>
      </c>
      <c r="E133" s="15">
        <f>AVERAGE(D133:D134)</f>
        <v>0.66494998978106445</v>
      </c>
    </row>
    <row r="134" spans="1:5" x14ac:dyDescent="0.25">
      <c r="A134" s="6" t="s">
        <v>36</v>
      </c>
      <c r="B134" s="7">
        <v>6</v>
      </c>
      <c r="C134" s="13" t="s">
        <v>123</v>
      </c>
      <c r="D134" s="15">
        <f t="shared" si="0"/>
        <v>0.64738562091503271</v>
      </c>
      <c r="E134" s="15"/>
    </row>
    <row r="135" spans="1:5" x14ac:dyDescent="0.25">
      <c r="A135" s="6" t="s">
        <v>36</v>
      </c>
      <c r="B135" s="7">
        <v>7</v>
      </c>
      <c r="C135" s="13" t="s">
        <v>124</v>
      </c>
      <c r="D135" s="15">
        <f t="shared" si="0"/>
        <v>0.26956784527047445</v>
      </c>
      <c r="E135" s="15">
        <f>AVERAGE(D135:D136)</f>
        <v>0.22935230284862229</v>
      </c>
    </row>
    <row r="136" spans="1:5" x14ac:dyDescent="0.25">
      <c r="A136" s="6" t="s">
        <v>36</v>
      </c>
      <c r="B136" s="7">
        <v>8</v>
      </c>
      <c r="C136" s="13" t="s">
        <v>125</v>
      </c>
      <c r="D136" s="15">
        <f t="shared" si="0"/>
        <v>0.18913676042677013</v>
      </c>
      <c r="E136" s="15"/>
    </row>
    <row r="137" spans="1:5" x14ac:dyDescent="0.25">
      <c r="A137" s="6" t="s">
        <v>36</v>
      </c>
      <c r="B137" s="7">
        <v>9</v>
      </c>
      <c r="C137" s="13" t="s">
        <v>126</v>
      </c>
      <c r="D137" s="15">
        <f t="shared" si="0"/>
        <v>-5.406312961719275E-2</v>
      </c>
      <c r="E137" s="15">
        <f>AVERAGE(D137:D138)</f>
        <v>-0.10780826383772259</v>
      </c>
    </row>
    <row r="138" spans="1:5" x14ac:dyDescent="0.25">
      <c r="A138" s="6" t="s">
        <v>36</v>
      </c>
      <c r="B138" s="7">
        <v>10</v>
      </c>
      <c r="C138" s="13" t="s">
        <v>126</v>
      </c>
      <c r="D138" s="15">
        <f t="shared" si="0"/>
        <v>-0.16155339805825242</v>
      </c>
      <c r="E138" s="15"/>
    </row>
    <row r="139" spans="1:5" x14ac:dyDescent="0.25">
      <c r="A139" s="6" t="s">
        <v>47</v>
      </c>
      <c r="B139" s="7">
        <v>1</v>
      </c>
      <c r="C139" s="13" t="s">
        <v>127</v>
      </c>
      <c r="D139" s="15">
        <f t="shared" si="0"/>
        <v>0.19095640858815874</v>
      </c>
      <c r="E139" s="15">
        <f>AVERAGE(D139:D140)</f>
        <v>0.13759377726175812</v>
      </c>
    </row>
    <row r="140" spans="1:5" x14ac:dyDescent="0.25">
      <c r="A140" s="6" t="s">
        <v>47</v>
      </c>
      <c r="B140" s="7">
        <v>2</v>
      </c>
      <c r="C140" s="13" t="s">
        <v>127</v>
      </c>
      <c r="D140" s="15">
        <f t="shared" si="0"/>
        <v>8.4231145935357493E-2</v>
      </c>
      <c r="E140" s="15"/>
    </row>
    <row r="141" spans="1:5" x14ac:dyDescent="0.25">
      <c r="A141" s="6" t="s">
        <v>47</v>
      </c>
      <c r="B141" s="7">
        <v>3</v>
      </c>
      <c r="C141" s="13" t="s">
        <v>128</v>
      </c>
      <c r="D141" s="15">
        <f t="shared" si="0"/>
        <v>4.5821232655695383E-2</v>
      </c>
      <c r="E141" s="15">
        <f>AVERAGE(D141:D142)</f>
        <v>-1.0535329618098253E-2</v>
      </c>
    </row>
    <row r="142" spans="1:5" x14ac:dyDescent="0.25">
      <c r="A142" s="6" t="s">
        <v>47</v>
      </c>
      <c r="B142" s="7">
        <v>4</v>
      </c>
      <c r="C142" s="13" t="s">
        <v>128</v>
      </c>
      <c r="D142" s="15">
        <f t="shared" si="0"/>
        <v>-6.6891891891891889E-2</v>
      </c>
      <c r="E142" s="15"/>
    </row>
    <row r="143" spans="1:5" x14ac:dyDescent="0.25">
      <c r="A143" s="6" t="s">
        <v>47</v>
      </c>
      <c r="B143" s="7">
        <v>5</v>
      </c>
      <c r="C143" s="13" t="s">
        <v>129</v>
      </c>
      <c r="D143" s="15">
        <f t="shared" si="0"/>
        <v>0.13527508090614887</v>
      </c>
      <c r="E143" s="15">
        <f>AVERAGE(D143:D144)</f>
        <v>0.12784696453684408</v>
      </c>
    </row>
    <row r="144" spans="1:5" x14ac:dyDescent="0.25">
      <c r="A144" s="6" t="s">
        <v>47</v>
      </c>
      <c r="B144" s="7">
        <v>6</v>
      </c>
      <c r="C144" s="13" t="s">
        <v>129</v>
      </c>
      <c r="D144" s="15">
        <f t="shared" si="0"/>
        <v>0.12041884816753927</v>
      </c>
      <c r="E144" s="15"/>
    </row>
    <row r="145" spans="1:5" x14ac:dyDescent="0.25">
      <c r="A145" s="6" t="s">
        <v>47</v>
      </c>
      <c r="B145" s="7">
        <v>7</v>
      </c>
      <c r="C145" s="13" t="s">
        <v>130</v>
      </c>
      <c r="D145" s="15">
        <f t="shared" si="0"/>
        <v>0.14427551970214086</v>
      </c>
      <c r="E145" s="15">
        <f>AVERAGE(D145:D146)</f>
        <v>0.19082653151648113</v>
      </c>
    </row>
    <row r="146" spans="1:5" x14ac:dyDescent="0.25">
      <c r="A146" s="6" t="s">
        <v>47</v>
      </c>
      <c r="B146" s="7">
        <v>8</v>
      </c>
      <c r="C146" s="13" t="s">
        <v>130</v>
      </c>
      <c r="D146" s="15">
        <f t="shared" si="0"/>
        <v>0.23737754333082139</v>
      </c>
      <c r="E146" s="15"/>
    </row>
    <row r="147" spans="1:5" x14ac:dyDescent="0.25">
      <c r="A147" s="6" t="s">
        <v>47</v>
      </c>
      <c r="B147" s="7">
        <v>9</v>
      </c>
      <c r="C147" s="13" t="s">
        <v>131</v>
      </c>
      <c r="D147" s="15">
        <f t="shared" si="0"/>
        <v>0.16975008114248621</v>
      </c>
      <c r="E147" s="15">
        <f>AVERAGE(D147:D148)</f>
        <v>1.0441383613314301E-2</v>
      </c>
    </row>
    <row r="148" spans="1:5" x14ac:dyDescent="0.25">
      <c r="A148" s="6" t="s">
        <v>47</v>
      </c>
      <c r="B148" s="7">
        <v>10</v>
      </c>
      <c r="C148" s="13" t="s">
        <v>131</v>
      </c>
      <c r="D148" s="15">
        <f t="shared" si="0"/>
        <v>-0.14886731391585761</v>
      </c>
      <c r="E148" s="15"/>
    </row>
    <row r="149" spans="1:5" x14ac:dyDescent="0.25">
      <c r="A149" s="6" t="s">
        <v>58</v>
      </c>
      <c r="B149" s="7">
        <v>1</v>
      </c>
      <c r="C149" s="13" t="s">
        <v>132</v>
      </c>
      <c r="D149" s="15">
        <f t="shared" si="0"/>
        <v>0.14711796246648792</v>
      </c>
      <c r="E149" s="15">
        <f>AVERAGE(D149:D150)</f>
        <v>9.3092908580742248E-2</v>
      </c>
    </row>
    <row r="150" spans="1:5" x14ac:dyDescent="0.25">
      <c r="A150" s="6" t="s">
        <v>58</v>
      </c>
      <c r="B150" s="7">
        <v>2</v>
      </c>
      <c r="C150" s="13" t="s">
        <v>132</v>
      </c>
      <c r="D150" s="15">
        <f t="shared" si="0"/>
        <v>3.9067854694996573E-2</v>
      </c>
      <c r="E150" s="15"/>
    </row>
    <row r="151" spans="1:5" x14ac:dyDescent="0.25">
      <c r="A151" s="6" t="s">
        <v>58</v>
      </c>
      <c r="B151" s="7">
        <v>3</v>
      </c>
      <c r="C151" s="13" t="s">
        <v>133</v>
      </c>
      <c r="D151" s="15">
        <f t="shared" si="0"/>
        <v>8.5769354320591074E-2</v>
      </c>
      <c r="E151" s="15">
        <f>AVERAGE(D151:D152)</f>
        <v>-4.0381382086265988E-3</v>
      </c>
    </row>
    <row r="152" spans="1:5" x14ac:dyDescent="0.25">
      <c r="A152" s="6" t="s">
        <v>58</v>
      </c>
      <c r="B152" s="7">
        <v>4</v>
      </c>
      <c r="C152" s="13" t="s">
        <v>133</v>
      </c>
      <c r="D152" s="15">
        <f t="shared" si="0"/>
        <v>-9.3845630737844271E-2</v>
      </c>
      <c r="E152" s="15"/>
    </row>
    <row r="153" spans="1:5" x14ac:dyDescent="0.25">
      <c r="A153" s="6" t="s">
        <v>58</v>
      </c>
      <c r="B153" s="7">
        <v>5</v>
      </c>
      <c r="C153" s="13" t="s">
        <v>134</v>
      </c>
      <c r="D153" s="15">
        <f t="shared" si="0"/>
        <v>5.5397277619499842E-2</v>
      </c>
      <c r="E153" s="15">
        <f>AVERAGE(D153:D154)</f>
        <v>3.3287907414029705E-2</v>
      </c>
    </row>
    <row r="154" spans="1:5" x14ac:dyDescent="0.25">
      <c r="A154" s="6" t="s">
        <v>58</v>
      </c>
      <c r="B154" s="7">
        <v>6</v>
      </c>
      <c r="C154" s="13" t="s">
        <v>134</v>
      </c>
      <c r="D154" s="15">
        <f t="shared" si="0"/>
        <v>1.1178537208559566E-2</v>
      </c>
      <c r="E154" s="15"/>
    </row>
    <row r="155" spans="1:5" x14ac:dyDescent="0.25">
      <c r="A155" s="6" t="s">
        <v>58</v>
      </c>
      <c r="B155" s="7">
        <v>7</v>
      </c>
      <c r="C155" s="13" t="s">
        <v>135</v>
      </c>
      <c r="D155" s="15">
        <f t="shared" si="0"/>
        <v>0.12102689486552567</v>
      </c>
      <c r="E155" s="15">
        <f>AVERAGE(D155:D156)</f>
        <v>0.18850247134495413</v>
      </c>
    </row>
    <row r="156" spans="1:5" x14ac:dyDescent="0.25">
      <c r="A156" s="6" t="s">
        <v>58</v>
      </c>
      <c r="B156" s="7">
        <v>8</v>
      </c>
      <c r="C156" s="13" t="s">
        <v>135</v>
      </c>
      <c r="D156" s="15">
        <f t="shared" si="0"/>
        <v>0.2559780478243826</v>
      </c>
      <c r="E156" s="15"/>
    </row>
    <row r="157" spans="1:5" x14ac:dyDescent="0.25">
      <c r="A157" s="6" t="s">
        <v>58</v>
      </c>
      <c r="B157" s="7">
        <v>9</v>
      </c>
      <c r="C157" s="13" t="s">
        <v>136</v>
      </c>
      <c r="D157" s="15">
        <f t="shared" si="0"/>
        <v>1.4202711426726921E-2</v>
      </c>
      <c r="E157" s="15">
        <f>AVERAGE(D157:D158)</f>
        <v>3.0153535842026791E-2</v>
      </c>
    </row>
    <row r="158" spans="1:5" x14ac:dyDescent="0.25">
      <c r="A158" s="6" t="s">
        <v>58</v>
      </c>
      <c r="B158" s="7">
        <v>10</v>
      </c>
      <c r="C158" s="13" t="s">
        <v>136</v>
      </c>
      <c r="D158" s="15">
        <f t="shared" si="0"/>
        <v>4.6104360257326664E-2</v>
      </c>
      <c r="E158" s="15"/>
    </row>
    <row r="159" spans="1:5" x14ac:dyDescent="0.25">
      <c r="A159" s="6" t="s">
        <v>58</v>
      </c>
      <c r="B159" s="7">
        <v>11</v>
      </c>
      <c r="C159" s="13" t="s">
        <v>137</v>
      </c>
      <c r="D159" s="15" t="e">
        <f t="shared" si="0"/>
        <v>#DIV/0!</v>
      </c>
      <c r="E159" s="15" t="e">
        <f>AVERAGE(D159:D160)</f>
        <v>#DIV/0!</v>
      </c>
    </row>
    <row r="160" spans="1:5" x14ac:dyDescent="0.25">
      <c r="A160" s="6" t="s">
        <v>70</v>
      </c>
      <c r="B160" s="7">
        <v>1</v>
      </c>
      <c r="C160" s="13" t="s">
        <v>138</v>
      </c>
      <c r="D160" s="15">
        <f t="shared" si="0"/>
        <v>-0.19039803036520311</v>
      </c>
      <c r="E160" s="15">
        <f>AVERAGE(D160:D161)</f>
        <v>-0.11253187687343991</v>
      </c>
    </row>
    <row r="161" spans="1:5" x14ac:dyDescent="0.25">
      <c r="A161" s="6" t="s">
        <v>70</v>
      </c>
      <c r="B161" s="7">
        <v>2</v>
      </c>
      <c r="C161" s="13" t="s">
        <v>138</v>
      </c>
      <c r="D161" s="15">
        <f t="shared" si="0"/>
        <v>-3.4665723381676686E-2</v>
      </c>
      <c r="E161" s="15"/>
    </row>
    <row r="162" spans="1:5" x14ac:dyDescent="0.25">
      <c r="A162" s="6" t="s">
        <v>70</v>
      </c>
      <c r="B162" s="7">
        <v>3</v>
      </c>
      <c r="C162" s="13" t="s">
        <v>139</v>
      </c>
      <c r="D162" s="15">
        <f t="shared" si="0"/>
        <v>0.10156739811912226</v>
      </c>
      <c r="E162" s="15">
        <f>AVERAGE(D162:D163)</f>
        <v>7.8781264488654246E-2</v>
      </c>
    </row>
    <row r="163" spans="1:5" x14ac:dyDescent="0.25">
      <c r="A163" s="6" t="s">
        <v>70</v>
      </c>
      <c r="B163" s="7">
        <v>4</v>
      </c>
      <c r="C163" s="13" t="s">
        <v>139</v>
      </c>
      <c r="D163" s="15">
        <f t="shared" si="0"/>
        <v>5.5995130858186241E-2</v>
      </c>
      <c r="E163" s="15"/>
    </row>
    <row r="164" spans="1:5" x14ac:dyDescent="0.25">
      <c r="A164" s="6" t="s">
        <v>70</v>
      </c>
      <c r="B164" s="7">
        <v>5</v>
      </c>
      <c r="C164" s="13" t="s">
        <v>140</v>
      </c>
      <c r="D164" s="15">
        <f t="shared" si="0"/>
        <v>0.2094835985709646</v>
      </c>
      <c r="E164" s="15">
        <f>AVERAGE(D164:D165)</f>
        <v>0.22761892216260518</v>
      </c>
    </row>
    <row r="165" spans="1:5" x14ac:dyDescent="0.25">
      <c r="A165" s="6" t="s">
        <v>70</v>
      </c>
      <c r="B165" s="7">
        <v>6</v>
      </c>
      <c r="C165" s="13" t="s">
        <v>140</v>
      </c>
      <c r="D165" s="15">
        <f t="shared" si="0"/>
        <v>0.24575424575424576</v>
      </c>
      <c r="E165" s="15"/>
    </row>
    <row r="166" spans="1:5" x14ac:dyDescent="0.25">
      <c r="A166" s="6" t="s">
        <v>70</v>
      </c>
      <c r="B166" s="7">
        <v>7</v>
      </c>
      <c r="C166" s="13" t="s">
        <v>141</v>
      </c>
      <c r="D166" s="15">
        <f t="shared" si="0"/>
        <v>-7.8074170461938847E-2</v>
      </c>
      <c r="E166" s="15">
        <f>AVERAGE(D166:D167)</f>
        <v>-0.13422012954696172</v>
      </c>
    </row>
    <row r="167" spans="1:5" x14ac:dyDescent="0.25">
      <c r="A167" s="6" t="s">
        <v>70</v>
      </c>
      <c r="B167" s="7">
        <v>8</v>
      </c>
      <c r="C167" s="13" t="s">
        <v>141</v>
      </c>
      <c r="D167" s="15">
        <f t="shared" si="0"/>
        <v>-0.19036608863198459</v>
      </c>
      <c r="E167" s="15"/>
    </row>
    <row r="168" spans="1:5" x14ac:dyDescent="0.25">
      <c r="A168" s="6" t="s">
        <v>70</v>
      </c>
      <c r="B168" s="7">
        <v>9</v>
      </c>
      <c r="C168" s="13" t="s">
        <v>142</v>
      </c>
      <c r="D168" s="15">
        <f t="shared" si="0"/>
        <v>0.12016888600194868</v>
      </c>
      <c r="E168" s="15">
        <f>AVERAGE(D168:D169)</f>
        <v>5.9737942654473991E-2</v>
      </c>
    </row>
    <row r="169" spans="1:5" x14ac:dyDescent="0.25">
      <c r="A169" s="6" t="s">
        <v>70</v>
      </c>
      <c r="B169" s="7">
        <v>10</v>
      </c>
      <c r="C169" s="13" t="s">
        <v>142</v>
      </c>
      <c r="D169" s="15">
        <f t="shared" si="0"/>
        <v>-6.93000693000693E-4</v>
      </c>
      <c r="E169" s="15"/>
    </row>
    <row r="170" spans="1:5" x14ac:dyDescent="0.25">
      <c r="A170" s="6" t="s">
        <v>70</v>
      </c>
      <c r="B170" s="7">
        <v>11</v>
      </c>
      <c r="C170" s="13" t="s">
        <v>143</v>
      </c>
      <c r="D170" s="15">
        <f t="shared" si="0"/>
        <v>-1</v>
      </c>
      <c r="E170" s="15">
        <f>AVERAGE(D170:D171)</f>
        <v>0.5</v>
      </c>
    </row>
    <row r="171" spans="1:5" x14ac:dyDescent="0.25">
      <c r="A171" s="6" t="s">
        <v>70</v>
      </c>
      <c r="B171" s="7">
        <v>12</v>
      </c>
      <c r="C171" s="13" t="s">
        <v>143</v>
      </c>
      <c r="D171" s="15">
        <f t="shared" si="0"/>
        <v>2</v>
      </c>
      <c r="E171" s="15"/>
    </row>
    <row r="172" spans="1:5" x14ac:dyDescent="0.25">
      <c r="A172" s="6" t="s">
        <v>81</v>
      </c>
      <c r="B172" s="7">
        <v>1</v>
      </c>
      <c r="C172" s="13" t="s">
        <v>144</v>
      </c>
      <c r="D172" s="15">
        <f t="shared" si="0"/>
        <v>0.10126050420168067</v>
      </c>
      <c r="E172" s="15">
        <f>AVERAGE(D172:D173)</f>
        <v>8.8419030978728122E-2</v>
      </c>
    </row>
    <row r="173" spans="1:5" x14ac:dyDescent="0.25">
      <c r="A173" s="6" t="s">
        <v>81</v>
      </c>
      <c r="B173" s="7">
        <v>2</v>
      </c>
      <c r="C173" s="13" t="s">
        <v>144</v>
      </c>
      <c r="D173" s="15">
        <f t="shared" si="0"/>
        <v>7.5577557755775571E-2</v>
      </c>
      <c r="E173" s="15"/>
    </row>
    <row r="174" spans="1:5" x14ac:dyDescent="0.25">
      <c r="A174" s="6" t="s">
        <v>81</v>
      </c>
      <c r="B174" s="7">
        <v>3</v>
      </c>
      <c r="C174" s="13" t="s">
        <v>145</v>
      </c>
      <c r="D174" s="15">
        <f t="shared" ref="D174:D195" si="1">(D80-P80)/D80</f>
        <v>0.50903225806451613</v>
      </c>
      <c r="E174" s="15">
        <f>AVERAGE(D174:D175)</f>
        <v>0.33245779849253299</v>
      </c>
    </row>
    <row r="175" spans="1:5" x14ac:dyDescent="0.25">
      <c r="A175" s="6" t="s">
        <v>81</v>
      </c>
      <c r="B175" s="7">
        <v>4</v>
      </c>
      <c r="C175" s="13" t="s">
        <v>145</v>
      </c>
      <c r="D175" s="15">
        <f t="shared" si="1"/>
        <v>0.15588333892054979</v>
      </c>
      <c r="E175" s="15"/>
    </row>
    <row r="176" spans="1:5" x14ac:dyDescent="0.25">
      <c r="A176" s="6" t="s">
        <v>81</v>
      </c>
      <c r="B176" s="7">
        <v>5</v>
      </c>
      <c r="C176" s="13" t="s">
        <v>146</v>
      </c>
      <c r="D176" s="15">
        <f t="shared" si="1"/>
        <v>0.1524704455895726</v>
      </c>
      <c r="E176" s="15">
        <f>AVERAGE(D176:D177)</f>
        <v>0.13933718227668601</v>
      </c>
    </row>
    <row r="177" spans="1:5" x14ac:dyDescent="0.25">
      <c r="A177" s="6" t="s">
        <v>81</v>
      </c>
      <c r="B177" s="7">
        <v>6</v>
      </c>
      <c r="C177" s="13" t="s">
        <v>146</v>
      </c>
      <c r="D177" s="15">
        <f t="shared" si="1"/>
        <v>0.1262039189637994</v>
      </c>
      <c r="E177" s="15"/>
    </row>
    <row r="178" spans="1:5" x14ac:dyDescent="0.25">
      <c r="A178" s="6" t="s">
        <v>81</v>
      </c>
      <c r="B178" s="7">
        <v>7</v>
      </c>
      <c r="C178" s="13" t="s">
        <v>147</v>
      </c>
      <c r="D178" s="15">
        <f t="shared" si="1"/>
        <v>0.10347085789129011</v>
      </c>
      <c r="E178" s="15">
        <f>AVERAGE(D178:D179)</f>
        <v>6.5819935987898578E-2</v>
      </c>
    </row>
    <row r="179" spans="1:5" x14ac:dyDescent="0.25">
      <c r="A179" s="6" t="s">
        <v>81</v>
      </c>
      <c r="B179" s="7">
        <v>8</v>
      </c>
      <c r="C179" s="13" t="s">
        <v>147</v>
      </c>
      <c r="D179" s="15">
        <f t="shared" si="1"/>
        <v>2.8169014084507043E-2</v>
      </c>
      <c r="E179" s="15"/>
    </row>
    <row r="180" spans="1:5" x14ac:dyDescent="0.25">
      <c r="A180" s="6" t="s">
        <v>81</v>
      </c>
      <c r="B180" s="7">
        <v>9</v>
      </c>
      <c r="C180" s="13" t="s">
        <v>148</v>
      </c>
      <c r="D180" s="15">
        <f t="shared" si="1"/>
        <v>0.6992506811989101</v>
      </c>
      <c r="E180" s="15">
        <f>AVERAGE(D180:D181)</f>
        <v>0.43680398265614589</v>
      </c>
    </row>
    <row r="181" spans="1:5" x14ac:dyDescent="0.25">
      <c r="A181" s="6" t="s">
        <v>81</v>
      </c>
      <c r="B181" s="7">
        <v>10</v>
      </c>
      <c r="C181" s="13" t="s">
        <v>148</v>
      </c>
      <c r="D181" s="15">
        <f t="shared" si="1"/>
        <v>0.17435728411338167</v>
      </c>
      <c r="E181" s="15"/>
    </row>
    <row r="182" spans="1:5" x14ac:dyDescent="0.25">
      <c r="A182" s="6" t="s">
        <v>81</v>
      </c>
      <c r="B182" s="7">
        <v>11</v>
      </c>
      <c r="C182" s="13" t="s">
        <v>149</v>
      </c>
      <c r="D182" s="15">
        <f t="shared" si="1"/>
        <v>0.42064817908453056</v>
      </c>
      <c r="E182" s="15">
        <f>AVERAGE(D182:D183)</f>
        <v>0.52737621242800914</v>
      </c>
    </row>
    <row r="183" spans="1:5" x14ac:dyDescent="0.25">
      <c r="A183" s="6" t="s">
        <v>81</v>
      </c>
      <c r="B183" s="7">
        <v>12</v>
      </c>
      <c r="C183" s="13" t="s">
        <v>149</v>
      </c>
      <c r="D183" s="15">
        <f t="shared" si="1"/>
        <v>0.63410424577148772</v>
      </c>
      <c r="E183" s="15"/>
    </row>
    <row r="184" spans="1:5" x14ac:dyDescent="0.25">
      <c r="A184" s="6" t="s">
        <v>94</v>
      </c>
      <c r="B184" s="7">
        <v>1</v>
      </c>
      <c r="C184" s="13" t="s">
        <v>150</v>
      </c>
      <c r="D184" s="15">
        <f t="shared" si="1"/>
        <v>0.19768563162970107</v>
      </c>
      <c r="E184" s="15">
        <f>AVERAGE(D184:D185)</f>
        <v>0.32875168076928302</v>
      </c>
    </row>
    <row r="185" spans="1:5" x14ac:dyDescent="0.25">
      <c r="A185" s="6" t="s">
        <v>94</v>
      </c>
      <c r="B185" s="7">
        <v>2</v>
      </c>
      <c r="C185" s="13" t="s">
        <v>150</v>
      </c>
      <c r="D185" s="15">
        <f t="shared" si="1"/>
        <v>0.45981772990886494</v>
      </c>
      <c r="E185" s="15"/>
    </row>
    <row r="186" spans="1:5" x14ac:dyDescent="0.25">
      <c r="A186" s="6" t="s">
        <v>94</v>
      </c>
      <c r="B186" s="7">
        <v>3</v>
      </c>
      <c r="C186" s="13" t="s">
        <v>151</v>
      </c>
      <c r="D186" s="15">
        <f t="shared" si="1"/>
        <v>0.25974884335756776</v>
      </c>
      <c r="E186" s="15">
        <f>AVERAGE(D186:D187)</f>
        <v>0.10120633051069271</v>
      </c>
    </row>
    <row r="187" spans="1:5" x14ac:dyDescent="0.25">
      <c r="A187" s="6" t="s">
        <v>94</v>
      </c>
      <c r="B187" s="7">
        <v>4</v>
      </c>
      <c r="C187" s="13" t="s">
        <v>151</v>
      </c>
      <c r="D187" s="15">
        <f t="shared" si="1"/>
        <v>-5.7336182336182338E-2</v>
      </c>
      <c r="E187" s="15"/>
    </row>
    <row r="188" spans="1:5" x14ac:dyDescent="0.25">
      <c r="A188" s="6" t="s">
        <v>94</v>
      </c>
      <c r="B188" s="7">
        <v>5</v>
      </c>
      <c r="C188" s="13" t="s">
        <v>152</v>
      </c>
      <c r="D188" s="15">
        <f t="shared" si="1"/>
        <v>0.32609410990457388</v>
      </c>
      <c r="E188" s="15">
        <f>AVERAGE(D188:D189)</f>
        <v>0.33726530638815166</v>
      </c>
    </row>
    <row r="189" spans="1:5" x14ac:dyDescent="0.25">
      <c r="A189" s="6" t="s">
        <v>94</v>
      </c>
      <c r="B189" s="7">
        <v>6</v>
      </c>
      <c r="C189" s="13" t="s">
        <v>152</v>
      </c>
      <c r="D189" s="15">
        <f t="shared" si="1"/>
        <v>0.34843650287172939</v>
      </c>
      <c r="E189" s="15"/>
    </row>
    <row r="190" spans="1:5" x14ac:dyDescent="0.25">
      <c r="A190" s="6" t="s">
        <v>94</v>
      </c>
      <c r="B190" s="7">
        <v>7</v>
      </c>
      <c r="C190" s="13" t="s">
        <v>153</v>
      </c>
      <c r="D190" s="15">
        <f t="shared" si="1"/>
        <v>0.61100447856685858</v>
      </c>
      <c r="E190" s="15">
        <f>AVERAGE(D190:D191)</f>
        <v>0.64108942789552892</v>
      </c>
    </row>
    <row r="191" spans="1:5" x14ac:dyDescent="0.25">
      <c r="A191" s="6" t="s">
        <v>94</v>
      </c>
      <c r="B191" s="7">
        <v>8</v>
      </c>
      <c r="C191" s="13" t="s">
        <v>153</v>
      </c>
      <c r="D191" s="15">
        <f t="shared" si="1"/>
        <v>0.67117437722419926</v>
      </c>
      <c r="E191" s="15"/>
    </row>
    <row r="192" spans="1:5" x14ac:dyDescent="0.25">
      <c r="A192" s="6" t="s">
        <v>94</v>
      </c>
      <c r="B192" s="7">
        <v>9</v>
      </c>
      <c r="C192" s="13" t="s">
        <v>154</v>
      </c>
      <c r="D192" s="15">
        <f t="shared" si="1"/>
        <v>0.5429638854296388</v>
      </c>
      <c r="E192" s="15">
        <f>AVERAGE(D192:D193)</f>
        <v>0.54306646140486237</v>
      </c>
    </row>
    <row r="193" spans="1:5" x14ac:dyDescent="0.25">
      <c r="A193" s="6" t="s">
        <v>94</v>
      </c>
      <c r="B193" s="7">
        <v>10</v>
      </c>
      <c r="C193" s="13" t="s">
        <v>154</v>
      </c>
      <c r="D193" s="15">
        <f t="shared" si="1"/>
        <v>0.54316903738008604</v>
      </c>
      <c r="E193" s="15"/>
    </row>
    <row r="194" spans="1:5" x14ac:dyDescent="0.25">
      <c r="A194" s="6" t="s">
        <v>94</v>
      </c>
      <c r="B194" s="7">
        <v>11</v>
      </c>
      <c r="C194" s="13" t="s">
        <v>155</v>
      </c>
      <c r="D194" s="15">
        <f t="shared" si="1"/>
        <v>1.0068894247330349</v>
      </c>
      <c r="E194" s="15">
        <f>AVERAGE(D194:D195)</f>
        <v>1.0078490747826248</v>
      </c>
    </row>
    <row r="195" spans="1:5" x14ac:dyDescent="0.25">
      <c r="A195" s="6" t="s">
        <v>94</v>
      </c>
      <c r="B195" s="7">
        <v>12</v>
      </c>
      <c r="C195" s="13" t="s">
        <v>155</v>
      </c>
      <c r="D195" s="15">
        <f t="shared" si="1"/>
        <v>1.0088087248322148</v>
      </c>
      <c r="E195" s="15"/>
    </row>
    <row r="200" spans="1:5" x14ac:dyDescent="0.25">
      <c r="A200" s="14"/>
    </row>
    <row r="201" spans="1:5" x14ac:dyDescent="0.25">
      <c r="A201" s="15"/>
    </row>
    <row r="202" spans="1:5" x14ac:dyDescent="0.25">
      <c r="A202" s="15"/>
    </row>
    <row r="203" spans="1:5" x14ac:dyDescent="0.25">
      <c r="A203" s="15"/>
    </row>
    <row r="204" spans="1:5" x14ac:dyDescent="0.25">
      <c r="A204" s="15"/>
    </row>
    <row r="205" spans="1:5" x14ac:dyDescent="0.25">
      <c r="A205" s="15"/>
    </row>
    <row r="206" spans="1:5" x14ac:dyDescent="0.25">
      <c r="A206" s="15"/>
    </row>
    <row r="207" spans="1:5" x14ac:dyDescent="0.25">
      <c r="A207" s="15"/>
    </row>
    <row r="208" spans="1:5" x14ac:dyDescent="0.25">
      <c r="A208" s="15"/>
    </row>
    <row r="209" spans="1:1" x14ac:dyDescent="0.25">
      <c r="A209" s="15"/>
    </row>
    <row r="210" spans="1:1" x14ac:dyDescent="0.25">
      <c r="A210" s="15"/>
    </row>
    <row r="211" spans="1:1" x14ac:dyDescent="0.25">
      <c r="A211" s="15"/>
    </row>
    <row r="212" spans="1:1" x14ac:dyDescent="0.25">
      <c r="A212" s="15"/>
    </row>
    <row r="213" spans="1:1" x14ac:dyDescent="0.25">
      <c r="A213" s="15"/>
    </row>
    <row r="214" spans="1:1" x14ac:dyDescent="0.25">
      <c r="A214" s="15"/>
    </row>
    <row r="215" spans="1:1" x14ac:dyDescent="0.25">
      <c r="A215" s="15"/>
    </row>
    <row r="216" spans="1:1" x14ac:dyDescent="0.25">
      <c r="A216" s="15"/>
    </row>
    <row r="217" spans="1:1" x14ac:dyDescent="0.25">
      <c r="A217" s="15"/>
    </row>
    <row r="218" spans="1:1" x14ac:dyDescent="0.25">
      <c r="A218" s="15"/>
    </row>
    <row r="219" spans="1:1" x14ac:dyDescent="0.25">
      <c r="A219" s="15"/>
    </row>
    <row r="220" spans="1:1" x14ac:dyDescent="0.25">
      <c r="A220" s="15"/>
    </row>
    <row r="221" spans="1:1" x14ac:dyDescent="0.25">
      <c r="A221" s="15"/>
    </row>
    <row r="222" spans="1:1" x14ac:dyDescent="0.25">
      <c r="A222" s="15"/>
    </row>
    <row r="223" spans="1:1" x14ac:dyDescent="0.25">
      <c r="A223" s="15"/>
    </row>
    <row r="224" spans="1:1" x14ac:dyDescent="0.25">
      <c r="A224" s="15"/>
    </row>
    <row r="225" spans="1:1" x14ac:dyDescent="0.25">
      <c r="A225" s="15"/>
    </row>
    <row r="226" spans="1:1" x14ac:dyDescent="0.25">
      <c r="A226" s="15"/>
    </row>
    <row r="227" spans="1:1" x14ac:dyDescent="0.25">
      <c r="A227" s="15"/>
    </row>
    <row r="228" spans="1:1" x14ac:dyDescent="0.25">
      <c r="A228" s="15"/>
    </row>
    <row r="229" spans="1:1" x14ac:dyDescent="0.25">
      <c r="A229" s="15"/>
    </row>
    <row r="230" spans="1:1" x14ac:dyDescent="0.25">
      <c r="A230" s="15"/>
    </row>
    <row r="231" spans="1:1" x14ac:dyDescent="0.25">
      <c r="A231" s="15"/>
    </row>
    <row r="232" spans="1:1" x14ac:dyDescent="0.25">
      <c r="A232" s="15"/>
    </row>
    <row r="233" spans="1:1" x14ac:dyDescent="0.25">
      <c r="A233" s="15"/>
    </row>
    <row r="234" spans="1:1" x14ac:dyDescent="0.25">
      <c r="A234" s="15"/>
    </row>
    <row r="235" spans="1:1" x14ac:dyDescent="0.25">
      <c r="A235" s="15"/>
    </row>
    <row r="236" spans="1:1" x14ac:dyDescent="0.25">
      <c r="A236" s="15"/>
    </row>
    <row r="237" spans="1:1" x14ac:dyDescent="0.25">
      <c r="A237" s="15"/>
    </row>
    <row r="238" spans="1:1" x14ac:dyDescent="0.25">
      <c r="A238" s="15"/>
    </row>
    <row r="239" spans="1:1" x14ac:dyDescent="0.25">
      <c r="A239" s="15"/>
    </row>
    <row r="240" spans="1:1" x14ac:dyDescent="0.25">
      <c r="A240" s="15"/>
    </row>
    <row r="241" spans="1:1" x14ac:dyDescent="0.25">
      <c r="A241" s="15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Bloodriver</dc:creator>
  <cp:lastModifiedBy>Bloodriver</cp:lastModifiedBy>
  <dcterms:created xsi:type="dcterms:W3CDTF">2016-10-14T21:01:42Z</dcterms:created>
  <dcterms:modified xsi:type="dcterms:W3CDTF">2016-10-18T23:29:32Z</dcterms:modified>
</cp:coreProperties>
</file>